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11640"/>
  </bookViews>
  <sheets>
    <sheet name="2019_sem.5,6" sheetId="2" r:id="rId1"/>
  </sheets>
  <definedNames>
    <definedName name="Excel_BuiltIn__FilterDatabase" localSheetId="0">'2019_sem.5,6'!#REF!</definedName>
    <definedName name="TopOfPage" localSheetId="0">'2019_sem.5,6'!$B$52</definedName>
  </definedNames>
  <calcPr calcId="145621" refMode="R1C1"/>
</workbook>
</file>

<file path=xl/calcChain.xml><?xml version="1.0" encoding="utf-8"?>
<calcChain xmlns="http://schemas.openxmlformats.org/spreadsheetml/2006/main">
  <c r="AE59" i="2" l="1"/>
  <c r="AD59" i="2"/>
  <c r="AC59" i="2"/>
  <c r="AB59" i="2"/>
  <c r="AA59" i="2"/>
  <c r="Z59" i="2"/>
  <c r="Y59" i="2"/>
  <c r="W59" i="2"/>
  <c r="V59" i="2"/>
  <c r="U59" i="2"/>
  <c r="T59" i="2"/>
  <c r="T60" i="2" s="1"/>
  <c r="S59" i="2"/>
  <c r="R59" i="2"/>
  <c r="R60" i="2" s="1"/>
  <c r="Q59" i="2"/>
  <c r="P59" i="2"/>
  <c r="P60" i="2" s="1"/>
  <c r="O59" i="2"/>
  <c r="N59" i="2"/>
  <c r="N60" i="2" s="1"/>
  <c r="M59" i="2"/>
  <c r="L59" i="2"/>
  <c r="L60" i="2" s="1"/>
  <c r="K59" i="2"/>
  <c r="J59" i="2"/>
  <c r="J60" i="2" s="1"/>
  <c r="H59" i="2"/>
  <c r="D59" i="2"/>
  <c r="G58" i="2"/>
  <c r="E58" i="2"/>
  <c r="G57" i="2"/>
  <c r="G56" i="2"/>
  <c r="E56" i="2" s="1"/>
  <c r="G54" i="2"/>
  <c r="F54" i="2"/>
  <c r="E54" i="2" s="1"/>
  <c r="G53" i="2"/>
  <c r="F53" i="2"/>
  <c r="G52" i="2"/>
  <c r="F52" i="2"/>
  <c r="E52" i="2" s="1"/>
  <c r="G51" i="2"/>
  <c r="F51" i="2"/>
  <c r="G50" i="2"/>
  <c r="F50" i="2"/>
  <c r="G49" i="2"/>
  <c r="F49" i="2"/>
  <c r="G48" i="2"/>
  <c r="F48" i="2"/>
  <c r="E48" i="2" s="1"/>
  <c r="G47" i="2"/>
  <c r="F47" i="2"/>
  <c r="E47" i="2" s="1"/>
  <c r="G46" i="2"/>
  <c r="F46" i="2"/>
  <c r="E46" i="2" s="1"/>
  <c r="G45" i="2"/>
  <c r="F45" i="2"/>
  <c r="G44" i="2"/>
  <c r="F44" i="2"/>
  <c r="G43" i="2"/>
  <c r="F43" i="2"/>
  <c r="G42" i="2"/>
  <c r="F42" i="2"/>
  <c r="G41" i="2"/>
  <c r="E41" i="2" s="1"/>
  <c r="G40" i="2"/>
  <c r="F40" i="2"/>
  <c r="E40" i="2" s="1"/>
  <c r="G39" i="2"/>
  <c r="F39" i="2"/>
  <c r="G38" i="2"/>
  <c r="F38" i="2"/>
  <c r="E38" i="2" s="1"/>
  <c r="G37" i="2"/>
  <c r="F37" i="2"/>
  <c r="G36" i="2"/>
  <c r="F36" i="2"/>
  <c r="G35" i="2"/>
  <c r="F35" i="2"/>
  <c r="G34" i="2"/>
  <c r="F34" i="2"/>
  <c r="G33" i="2"/>
  <c r="F33" i="2"/>
  <c r="E33" i="2" s="1"/>
  <c r="G32" i="2"/>
  <c r="F32" i="2"/>
  <c r="E32" i="2" s="1"/>
  <c r="G31" i="2"/>
  <c r="F31" i="2"/>
  <c r="E31" i="2" s="1"/>
  <c r="G30" i="2"/>
  <c r="F30" i="2"/>
  <c r="G29" i="2"/>
  <c r="F29" i="2"/>
  <c r="G28" i="2"/>
  <c r="F28" i="2"/>
  <c r="E28" i="2" s="1"/>
  <c r="G27" i="2"/>
  <c r="F27" i="2"/>
  <c r="E27" i="2" s="1"/>
  <c r="G26" i="2"/>
  <c r="F26" i="2"/>
  <c r="G25" i="2"/>
  <c r="F25" i="2"/>
  <c r="E25" i="2" s="1"/>
  <c r="G24" i="2"/>
  <c r="F24" i="2"/>
  <c r="G23" i="2"/>
  <c r="F23" i="2"/>
  <c r="G22" i="2"/>
  <c r="F22" i="2"/>
  <c r="G21" i="2"/>
  <c r="F21" i="2"/>
  <c r="E21" i="2"/>
  <c r="G20" i="2"/>
  <c r="F20" i="2"/>
  <c r="E20" i="2" s="1"/>
  <c r="G19" i="2"/>
  <c r="F19" i="2"/>
  <c r="E19" i="2" s="1"/>
  <c r="G18" i="2"/>
  <c r="F18" i="2"/>
  <c r="G17" i="2"/>
  <c r="F17" i="2"/>
  <c r="G16" i="2"/>
  <c r="F16" i="2"/>
  <c r="E16" i="2" s="1"/>
  <c r="G15" i="2"/>
  <c r="F15" i="2"/>
  <c r="E15" i="2" s="1"/>
  <c r="G14" i="2"/>
  <c r="F14" i="2"/>
  <c r="G13" i="2"/>
  <c r="E13" i="2" s="1"/>
  <c r="G12" i="2"/>
  <c r="F12" i="2"/>
  <c r="G11" i="2"/>
  <c r="E11" i="2" s="1"/>
  <c r="G10" i="2"/>
  <c r="Y60" i="2" l="1"/>
  <c r="V60" i="2"/>
  <c r="E17" i="2"/>
  <c r="E34" i="2"/>
  <c r="F59" i="2"/>
  <c r="E26" i="2"/>
  <c r="E44" i="2"/>
  <c r="E14" i="2"/>
  <c r="E24" i="2"/>
  <c r="E36" i="2"/>
  <c r="E42" i="2"/>
  <c r="E51" i="2"/>
  <c r="E18" i="2"/>
  <c r="E23" i="2"/>
  <c r="E30" i="2"/>
  <c r="E37" i="2"/>
  <c r="E43" i="2"/>
  <c r="E50" i="2"/>
  <c r="G59" i="2"/>
  <c r="E12" i="2"/>
  <c r="E22" i="2"/>
  <c r="E29" i="2"/>
  <c r="E35" i="2"/>
  <c r="E39" i="2"/>
  <c r="E45" i="2"/>
  <c r="E49" i="2"/>
  <c r="E53" i="2"/>
  <c r="E10" i="2"/>
  <c r="E59" i="2" l="1"/>
  <c r="F60" i="2" s="1"/>
  <c r="G60" i="2"/>
  <c r="H60" i="2"/>
</calcChain>
</file>

<file path=xl/sharedStrings.xml><?xml version="1.0" encoding="utf-8"?>
<sst xmlns="http://schemas.openxmlformats.org/spreadsheetml/2006/main" count="255" uniqueCount="140">
  <si>
    <t>PLAN STUDIÓW NA KIERUNKU INŻYNIERIA BEZPIECZEŃSTWA</t>
  </si>
  <si>
    <t>Zatwierdzony Uchwałą   nr 9/795 /2012  Rady Wydziału Inżynierii Kształtowania Środowiska i Geodezji z dnia 18 kwietnia 2012 r.</t>
  </si>
  <si>
    <t>Zmiany: Uchwała nr 23/833/2015 z dnia 22 kwietnia 2015 r.;</t>
  </si>
  <si>
    <t>Uchwała nr 73/837/2015 z dnia 22 września 2015 r.</t>
  </si>
  <si>
    <t>Uchwała nr 54/850/2016 z dnia 28 września 2016 r.</t>
  </si>
  <si>
    <t>Nazwa przedmiotu</t>
  </si>
  <si>
    <t>Forma zalicz.</t>
  </si>
  <si>
    <t>Liczba ECTS</t>
  </si>
  <si>
    <t>Liczba godzin</t>
  </si>
  <si>
    <t>inne</t>
  </si>
  <si>
    <t>Rodzaj ćw.</t>
  </si>
  <si>
    <t>Rok I</t>
  </si>
  <si>
    <t>Rok II</t>
  </si>
  <si>
    <t>Rok III</t>
  </si>
  <si>
    <t>Rok IV</t>
  </si>
  <si>
    <t>ECTS</t>
  </si>
  <si>
    <t>S</t>
  </si>
  <si>
    <t>Wykł</t>
  </si>
  <si>
    <t>Ćwicz</t>
  </si>
  <si>
    <t>sem. 1</t>
  </si>
  <si>
    <t>sem. 2</t>
  </si>
  <si>
    <t>sem. 3</t>
  </si>
  <si>
    <t>sem. 4</t>
  </si>
  <si>
    <t>sem. 5</t>
  </si>
  <si>
    <t>sem. 6</t>
  </si>
  <si>
    <t>sem. 7</t>
  </si>
  <si>
    <t>sem.1</t>
  </si>
  <si>
    <t>sem.2</t>
  </si>
  <si>
    <t>sem.3</t>
  </si>
  <si>
    <t>sem.4</t>
  </si>
  <si>
    <t>sem.5</t>
  </si>
  <si>
    <t>sem.6</t>
  </si>
  <si>
    <t>sem.7</t>
  </si>
  <si>
    <t>w.</t>
  </si>
  <si>
    <t>ćw.</t>
  </si>
  <si>
    <t xml:space="preserve">WF </t>
  </si>
  <si>
    <t>Z,Z</t>
  </si>
  <si>
    <t>-</t>
  </si>
  <si>
    <t>WF</t>
  </si>
  <si>
    <t>Język obcy</t>
  </si>
  <si>
    <t>Z,..,E</t>
  </si>
  <si>
    <t>L</t>
  </si>
  <si>
    <t xml:space="preserve">Przedmioty społeczne (lista uczelniana) </t>
  </si>
  <si>
    <t>Technologia informacyjna</t>
  </si>
  <si>
    <t>Z</t>
  </si>
  <si>
    <t>Przedmioty do wyboru</t>
  </si>
  <si>
    <t xml:space="preserve">Socjologia i psychologia </t>
  </si>
  <si>
    <t>Elektrotechnika</t>
  </si>
  <si>
    <t>Rysunek techniczny i geometria wykreślna</t>
  </si>
  <si>
    <t xml:space="preserve">Moduł A - bezpieczeństwo techniczne </t>
  </si>
  <si>
    <t>Biologia i ekologia</t>
  </si>
  <si>
    <t>E</t>
  </si>
  <si>
    <t>Bezpieczeństwo obiektów inżynierskich</t>
  </si>
  <si>
    <t>Chemia</t>
  </si>
  <si>
    <t>Bezpieczeństwo ruchu drogowego</t>
  </si>
  <si>
    <t>Ergonomia</t>
  </si>
  <si>
    <t>Algebra</t>
  </si>
  <si>
    <t>A</t>
  </si>
  <si>
    <t>Ochrona infrastruktury krytycznej</t>
  </si>
  <si>
    <t>Prawo krajowe i międzynarodowe</t>
  </si>
  <si>
    <t>Logika</t>
  </si>
  <si>
    <t>Analiza matematyczna</t>
  </si>
  <si>
    <t xml:space="preserve">Moduł B - bezpieczeństwo pracy </t>
  </si>
  <si>
    <t>Mechanika płynów</t>
  </si>
  <si>
    <t>Bezpieczeństwo chemiczne</t>
  </si>
  <si>
    <t>Bezpieczeństwo i  higiena pracy</t>
  </si>
  <si>
    <t>Informatyka</t>
  </si>
  <si>
    <t>Ryzyko zawodowe</t>
  </si>
  <si>
    <t>Fizyka</t>
  </si>
  <si>
    <t>Zagrożenia biologiczne w środowisku pracy</t>
  </si>
  <si>
    <t>Podstawy konstrukcji maszyn</t>
  </si>
  <si>
    <t>Mechanika i wytrzymałość materiałów</t>
  </si>
  <si>
    <t>P</t>
  </si>
  <si>
    <t>Procesy informacyjne</t>
  </si>
  <si>
    <t>P/L</t>
  </si>
  <si>
    <t>Organizacja i funkcjonowanie systemów bezpieczeństwa</t>
  </si>
  <si>
    <t>Moduł C - bezpieczeństwo środowiskowe</t>
  </si>
  <si>
    <t>Termodynamika techniczna</t>
  </si>
  <si>
    <t>Adaptacja do zmian klimatu</t>
  </si>
  <si>
    <t>Zagrożenia środowiskowe</t>
  </si>
  <si>
    <t>Ochrona od powodzi i suszy</t>
  </si>
  <si>
    <t>Prawne podstawy bezpieczeństwa</t>
  </si>
  <si>
    <t>Bezpieczeństwo systemów gospodarki wodno-ściekowej</t>
  </si>
  <si>
    <t>Inżynieria bezpieczeństwa technicznego</t>
  </si>
  <si>
    <t>Bezpieczeństwo w gospodarce  odpadami</t>
  </si>
  <si>
    <t>Logistyka w bezpieczeństwie</t>
  </si>
  <si>
    <t>Materiałoznawstwo</t>
  </si>
  <si>
    <t xml:space="preserve">Systemy informacji przestrzennej </t>
  </si>
  <si>
    <t>Mechatronika</t>
  </si>
  <si>
    <t>Moduł D - bezpieczeństwo zywności</t>
  </si>
  <si>
    <t>Modelowanie i monitoring zagrożeń</t>
  </si>
  <si>
    <t>Organizacja systemów ratownictwa</t>
  </si>
  <si>
    <t>Bezpieczeństwo produkcji surowców pochodzenia roślinnego</t>
  </si>
  <si>
    <t>Przedmiot do wyboru I  - Moduł A</t>
  </si>
  <si>
    <t>Przedmiot do wyboru II - Moduł B</t>
  </si>
  <si>
    <t>Mikrobiologiczne zagrożenia żywności</t>
  </si>
  <si>
    <t>Przedmiot do wyboru III - Moduł C</t>
  </si>
  <si>
    <t>Zarządzanie jakością i bezpieczeństwem żywności</t>
  </si>
  <si>
    <t>Bezpieczeństwo ekologiczne</t>
  </si>
  <si>
    <t>Wycena szkód środowiskowych</t>
  </si>
  <si>
    <t>Przedmiot do wyboru IV - Moduł A</t>
  </si>
  <si>
    <t>Moduł S - bezpieczeństwo publiczne</t>
  </si>
  <si>
    <t>Przedmiot do wyboru V - Moduł B</t>
  </si>
  <si>
    <t>Przedmiot do wyboru VI - Moduł C</t>
  </si>
  <si>
    <t>Analizy przestrzenne dla potrzeb bezpieczeństwa</t>
  </si>
  <si>
    <t xml:space="preserve">Przedmiot do wyboru VII - Moduł C </t>
  </si>
  <si>
    <t>Bezpieczeństwo w turystyce</t>
  </si>
  <si>
    <t>Przedmiot do wyboru VIII - Moduł D</t>
  </si>
  <si>
    <t>Zarządzaie kryzysowe</t>
  </si>
  <si>
    <t>Systemy zarzadzania bezpieczeństwem ekologicznym</t>
  </si>
  <si>
    <t>Podstawy przedsiębiorczości</t>
  </si>
  <si>
    <t>Statystyka i analiza ryzyka</t>
  </si>
  <si>
    <t>Przedmiot do wyboru IX - Moduł S</t>
  </si>
  <si>
    <t>Seminarium dyplomowe</t>
  </si>
  <si>
    <t>Praca inżynierska</t>
  </si>
  <si>
    <t>E*</t>
  </si>
  <si>
    <t>Praktyka zawodowa</t>
  </si>
  <si>
    <t>T</t>
  </si>
  <si>
    <t>Oznaczenia egzaminów i ćwiczeń:</t>
  </si>
  <si>
    <t>X</t>
  </si>
  <si>
    <t>Liczba egzaminów w semestrze</t>
  </si>
  <si>
    <t>1*</t>
  </si>
  <si>
    <t>Liczba punktów w semestrze</t>
  </si>
  <si>
    <t>Dopuszczalny deficyt punktów ECTS po sem.</t>
  </si>
  <si>
    <t>Obowiązuje od 1. X. 2017 r.</t>
  </si>
  <si>
    <r>
      <t>E</t>
    </r>
    <r>
      <rPr>
        <sz val="8"/>
        <rFont val="Times New Roman"/>
        <family val="1"/>
        <charset val="238"/>
      </rPr>
      <t xml:space="preserve"> - przedmiot kończy się egzaminem </t>
    </r>
  </si>
  <si>
    <r>
      <t>E*</t>
    </r>
    <r>
      <rPr>
        <sz val="8"/>
        <rFont val="Times New Roman"/>
        <family val="1"/>
        <charset val="238"/>
      </rPr>
      <t xml:space="preserve"> - egzamin dyplomowy</t>
    </r>
  </si>
  <si>
    <r>
      <t>L</t>
    </r>
    <r>
      <rPr>
        <sz val="8"/>
        <rFont val="Times New Roman"/>
        <family val="1"/>
        <charset val="238"/>
      </rPr>
      <t xml:space="preserve"> - ćwiczenia laboratoryjne</t>
    </r>
  </si>
  <si>
    <r>
      <t>A</t>
    </r>
    <r>
      <rPr>
        <sz val="8"/>
        <rFont val="Times New Roman"/>
        <family val="1"/>
        <charset val="238"/>
      </rPr>
      <t xml:space="preserve"> - ćwiczenia audytoryjne</t>
    </r>
  </si>
  <si>
    <r>
      <t>P</t>
    </r>
    <r>
      <rPr>
        <sz val="8"/>
        <rFont val="Times New Roman"/>
        <family val="1"/>
        <charset val="238"/>
      </rPr>
      <t xml:space="preserve"> - ćwiczenia projektowe</t>
    </r>
  </si>
  <si>
    <t xml:space="preserve">Uchwała nr 36/858/2017 z dnia 24.V.2017 r. </t>
  </si>
  <si>
    <t>1.</t>
  </si>
  <si>
    <t>2.</t>
  </si>
  <si>
    <t>3.</t>
  </si>
  <si>
    <t>4.</t>
  </si>
  <si>
    <t>Lp.</t>
  </si>
  <si>
    <t>Z - zaliczenie wykładów i ćwiczeń na ocenę</t>
  </si>
  <si>
    <t>Przedsiębiorczość akademicka</t>
  </si>
  <si>
    <t xml:space="preserve">STUDIA STACJONARNE PIERWSZEGO STOPNIA </t>
  </si>
  <si>
    <t>Uchwała Senatu UPWr z dnia 25 IX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</si>
</sst>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 CE"/>
      <charset val="238"/>
    </font>
    <font>
      <sz val="8"/>
      <name val="Symbol"/>
      <family val="1"/>
      <charset val="2"/>
    </font>
    <font>
      <sz val="8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Symbol"/>
      <family val="1"/>
      <charset val="2"/>
    </font>
    <font>
      <sz val="14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9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 wrapText="1"/>
    </xf>
    <xf numFmtId="0" fontId="7" fillId="0" borderId="22" xfId="2" applyFont="1" applyFill="1" applyBorder="1" applyAlignment="1">
      <alignment horizontal="center" vertical="top" wrapText="1"/>
    </xf>
    <xf numFmtId="0" fontId="7" fillId="0" borderId="23" xfId="2" applyFont="1" applyFill="1" applyBorder="1" applyAlignment="1">
      <alignment horizontal="center" vertical="top" wrapText="1"/>
    </xf>
    <xf numFmtId="0" fontId="7" fillId="0" borderId="24" xfId="2" applyFont="1" applyFill="1" applyBorder="1" applyAlignment="1">
      <alignment horizontal="center" vertical="top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38" xfId="2" applyFont="1" applyFill="1" applyBorder="1"/>
    <xf numFmtId="0" fontId="7" fillId="0" borderId="39" xfId="2" applyFont="1" applyFill="1" applyBorder="1"/>
    <xf numFmtId="0" fontId="7" fillId="0" borderId="38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7" fillId="0" borderId="40" xfId="2" applyFont="1" applyFill="1" applyBorder="1" applyAlignment="1">
      <alignment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center"/>
    </xf>
    <xf numFmtId="0" fontId="7" fillId="0" borderId="46" xfId="2" applyFont="1" applyFill="1" applyBorder="1" applyAlignment="1">
      <alignment horizontal="center"/>
    </xf>
    <xf numFmtId="0" fontId="7" fillId="0" borderId="46" xfId="2" applyFont="1" applyFill="1" applyBorder="1"/>
    <xf numFmtId="0" fontId="7" fillId="0" borderId="45" xfId="2" applyFont="1" applyFill="1" applyBorder="1"/>
    <xf numFmtId="0" fontId="7" fillId="0" borderId="40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9" xfId="4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9" xfId="2" applyFont="1" applyFill="1" applyBorder="1"/>
    <xf numFmtId="0" fontId="12" fillId="0" borderId="0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/>
    </xf>
    <xf numFmtId="0" fontId="5" fillId="0" borderId="25" xfId="5" applyFont="1" applyFill="1" applyBorder="1"/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5" applyFont="1" applyFill="1" applyBorder="1"/>
    <xf numFmtId="0" fontId="12" fillId="0" borderId="16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wrapText="1"/>
    </xf>
    <xf numFmtId="0" fontId="7" fillId="0" borderId="53" xfId="2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9" xfId="6" applyFont="1" applyFill="1" applyBorder="1"/>
    <xf numFmtId="0" fontId="5" fillId="0" borderId="9" xfId="7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/>
    </xf>
    <xf numFmtId="0" fontId="7" fillId="0" borderId="29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5" fillId="0" borderId="9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/>
    </xf>
    <xf numFmtId="0" fontId="11" fillId="0" borderId="29" xfId="2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7" xfId="2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81" xfId="2" applyFont="1" applyFill="1" applyBorder="1" applyAlignment="1">
      <alignment horizontal="center" vertical="center" wrapText="1"/>
    </xf>
    <xf numFmtId="0" fontId="7" fillId="0" borderId="58" xfId="2" applyFont="1" applyFill="1" applyBorder="1" applyAlignment="1">
      <alignment horizontal="center" vertical="center" wrapText="1"/>
    </xf>
    <xf numFmtId="0" fontId="7" fillId="0" borderId="5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59" xfId="2" applyFont="1" applyFill="1" applyBorder="1"/>
    <xf numFmtId="0" fontId="7" fillId="0" borderId="60" xfId="2" applyFont="1" applyFill="1" applyBorder="1"/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2" fillId="0" borderId="62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1" fillId="0" borderId="64" xfId="2" applyFont="1" applyFill="1" applyBorder="1" applyAlignment="1">
      <alignment horizontal="center" vertical="top" wrapText="1"/>
    </xf>
    <xf numFmtId="0" fontId="11" fillId="0" borderId="65" xfId="2" applyFont="1" applyFill="1" applyBorder="1" applyAlignment="1">
      <alignment horizontal="center" vertical="top" wrapText="1"/>
    </xf>
    <xf numFmtId="0" fontId="11" fillId="0" borderId="66" xfId="2" applyFont="1" applyFill="1" applyBorder="1" applyAlignment="1">
      <alignment horizontal="center" vertical="top" wrapText="1"/>
    </xf>
    <xf numFmtId="0" fontId="11" fillId="0" borderId="36" xfId="2" applyFont="1" applyFill="1" applyBorder="1" applyAlignment="1">
      <alignment horizontal="center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67" xfId="2" applyFont="1" applyFill="1" applyBorder="1" applyAlignment="1">
      <alignment horizontal="center" vertical="top" wrapText="1"/>
    </xf>
    <xf numFmtId="0" fontId="12" fillId="0" borderId="68" xfId="2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9" fontId="12" fillId="0" borderId="69" xfId="1" applyFont="1" applyFill="1" applyBorder="1" applyAlignment="1" applyProtection="1">
      <alignment horizontal="center"/>
    </xf>
    <xf numFmtId="9" fontId="12" fillId="0" borderId="70" xfId="1" applyFont="1" applyFill="1" applyBorder="1" applyAlignment="1" applyProtection="1"/>
    <xf numFmtId="9" fontId="12" fillId="0" borderId="21" xfId="1" applyFont="1" applyFill="1" applyBorder="1" applyAlignment="1" applyProtection="1"/>
    <xf numFmtId="0" fontId="12" fillId="0" borderId="0" xfId="2" applyFont="1" applyFill="1" applyBorder="1" applyAlignment="1">
      <alignment horizontal="center" vertical="top" wrapText="1"/>
    </xf>
    <xf numFmtId="0" fontId="6" fillId="0" borderId="74" xfId="0" applyFont="1" applyFill="1" applyBorder="1" applyAlignment="1"/>
    <xf numFmtId="0" fontId="7" fillId="0" borderId="75" xfId="2" applyFont="1" applyFill="1" applyBorder="1" applyAlignment="1">
      <alignment horizontal="right" vertical="center" wrapText="1"/>
    </xf>
    <xf numFmtId="0" fontId="6" fillId="0" borderId="76" xfId="0" applyFont="1" applyFill="1" applyBorder="1" applyAlignment="1"/>
    <xf numFmtId="0" fontId="7" fillId="0" borderId="0" xfId="2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left" vertical="center"/>
    </xf>
    <xf numFmtId="0" fontId="7" fillId="0" borderId="77" xfId="2" applyFont="1" applyFill="1" applyBorder="1"/>
    <xf numFmtId="0" fontId="7" fillId="0" borderId="77" xfId="2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wrapText="1"/>
    </xf>
    <xf numFmtId="0" fontId="7" fillId="0" borderId="68" xfId="2" applyFont="1" applyFill="1" applyBorder="1" applyAlignment="1">
      <alignment horizontal="left" wrapText="1"/>
    </xf>
    <xf numFmtId="0" fontId="6" fillId="0" borderId="78" xfId="0" applyFont="1" applyFill="1" applyBorder="1" applyAlignment="1"/>
    <xf numFmtId="0" fontId="7" fillId="0" borderId="79" xfId="2" applyFont="1" applyFill="1" applyBorder="1" applyAlignment="1">
      <alignment horizontal="right" vertical="center" wrapText="1"/>
    </xf>
    <xf numFmtId="0" fontId="12" fillId="0" borderId="79" xfId="2" applyFont="1" applyFill="1" applyBorder="1" applyAlignment="1">
      <alignment wrapText="1"/>
    </xf>
    <xf numFmtId="0" fontId="7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68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16" fillId="0" borderId="0" xfId="0" applyFont="1" applyFill="1" applyAlignment="1"/>
    <xf numFmtId="0" fontId="6" fillId="0" borderId="0" xfId="0" applyFont="1" applyFill="1" applyBorder="1" applyAlignment="1">
      <alignment horizontal="left" vertical="center"/>
    </xf>
    <xf numFmtId="0" fontId="7" fillId="0" borderId="84" xfId="2" applyFont="1" applyFill="1" applyBorder="1" applyAlignment="1">
      <alignment vertical="top" wrapText="1"/>
    </xf>
    <xf numFmtId="0" fontId="7" fillId="0" borderId="41" xfId="2" applyFont="1" applyFill="1" applyBorder="1" applyAlignment="1">
      <alignment horizontal="left" vertical="center" wrapText="1"/>
    </xf>
    <xf numFmtId="0" fontId="5" fillId="0" borderId="41" xfId="3" applyFont="1" applyFill="1" applyBorder="1"/>
    <xf numFmtId="0" fontId="7" fillId="0" borderId="41" xfId="2" applyFont="1" applyFill="1" applyBorder="1"/>
    <xf numFmtId="0" fontId="7" fillId="0" borderId="41" xfId="2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1" xfId="8" applyFont="1" applyFill="1" applyBorder="1"/>
    <xf numFmtId="0" fontId="5" fillId="0" borderId="41" xfId="0" applyFont="1" applyFill="1" applyBorder="1" applyAlignment="1">
      <alignment vertical="top" wrapText="1"/>
    </xf>
    <xf numFmtId="0" fontId="5" fillId="0" borderId="41" xfId="0" applyFont="1" applyFill="1" applyBorder="1"/>
    <xf numFmtId="0" fontId="7" fillId="0" borderId="58" xfId="2" applyFont="1" applyFill="1" applyBorder="1" applyAlignment="1">
      <alignment horizontal="left" vertical="center" wrapText="1"/>
    </xf>
    <xf numFmtId="0" fontId="7" fillId="0" borderId="87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20" fillId="0" borderId="45" xfId="2" applyFont="1" applyFill="1" applyBorder="1" applyAlignment="1">
      <alignment horizontal="center" vertical="center" wrapText="1"/>
    </xf>
    <xf numFmtId="0" fontId="21" fillId="0" borderId="41" xfId="0" applyFont="1" applyFill="1" applyBorder="1"/>
    <xf numFmtId="0" fontId="20" fillId="0" borderId="40" xfId="2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29" xfId="2" applyFont="1" applyFill="1" applyBorder="1" applyAlignment="1">
      <alignment horizontal="center" vertical="center" wrapText="1"/>
    </xf>
    <xf numFmtId="0" fontId="20" fillId="0" borderId="30" xfId="2" applyFont="1" applyFill="1" applyBorder="1" applyAlignment="1">
      <alignment horizontal="center" vertical="center" wrapText="1"/>
    </xf>
    <xf numFmtId="0" fontId="20" fillId="0" borderId="31" xfId="2" applyFont="1" applyFill="1" applyBorder="1" applyAlignment="1">
      <alignment horizontal="center" vertical="center" wrapText="1"/>
    </xf>
    <xf numFmtId="0" fontId="20" fillId="0" borderId="41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center" vertical="center" wrapText="1"/>
    </xf>
    <xf numFmtId="0" fontId="20" fillId="0" borderId="42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45" xfId="2" applyFont="1" applyFill="1" applyBorder="1"/>
    <xf numFmtId="0" fontId="20" fillId="0" borderId="46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0" xfId="2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0" fillId="0" borderId="0" xfId="2" applyFont="1" applyFill="1" applyBorder="1"/>
    <xf numFmtId="0" fontId="25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7" fillId="0" borderId="85" xfId="2" applyFont="1" applyFill="1" applyBorder="1" applyAlignment="1">
      <alignment horizontal="center" vertical="center" wrapText="1"/>
    </xf>
    <xf numFmtId="0" fontId="7" fillId="0" borderId="86" xfId="2" applyFont="1" applyFill="1" applyBorder="1" applyAlignment="1">
      <alignment horizontal="center" vertical="center" wrapText="1"/>
    </xf>
    <xf numFmtId="0" fontId="7" fillId="0" borderId="88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82" xfId="2" applyFont="1" applyFill="1" applyBorder="1" applyAlignment="1">
      <alignment horizontal="center" vertical="center" wrapText="1"/>
    </xf>
    <xf numFmtId="0" fontId="7" fillId="0" borderId="8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textRotation="90" wrapText="1"/>
    </xf>
    <xf numFmtId="0" fontId="7" fillId="0" borderId="10" xfId="2" applyFont="1" applyFill="1" applyBorder="1" applyAlignment="1">
      <alignment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top" wrapText="1"/>
    </xf>
    <xf numFmtId="0" fontId="7" fillId="0" borderId="16" xfId="2" applyFont="1" applyFill="1" applyBorder="1" applyAlignment="1">
      <alignment horizontal="center" vertical="top" wrapText="1"/>
    </xf>
    <xf numFmtId="0" fontId="7" fillId="0" borderId="17" xfId="2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wrapText="1"/>
    </xf>
    <xf numFmtId="0" fontId="11" fillId="0" borderId="19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17" fillId="0" borderId="6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12" fillId="0" borderId="61" xfId="2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56" xfId="2" applyFont="1" applyFill="1" applyBorder="1" applyAlignment="1">
      <alignment horizontal="center" vertical="top" wrapText="1"/>
    </xf>
    <xf numFmtId="0" fontId="11" fillId="0" borderId="72" xfId="2" applyFont="1" applyFill="1" applyBorder="1" applyAlignment="1">
      <alignment horizontal="center" vertical="top" wrapText="1"/>
    </xf>
    <xf numFmtId="0" fontId="7" fillId="0" borderId="51" xfId="2" applyFont="1" applyFill="1" applyBorder="1" applyAlignment="1">
      <alignment horizontal="center"/>
    </xf>
    <xf numFmtId="0" fontId="7" fillId="0" borderId="73" xfId="2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7" fillId="0" borderId="75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center" vertical="top" wrapText="1"/>
    </xf>
    <xf numFmtId="0" fontId="11" fillId="0" borderId="80" xfId="2" applyFont="1" applyFill="1" applyBorder="1" applyAlignment="1">
      <alignment horizontal="center" vertical="top" wrapText="1"/>
    </xf>
    <xf numFmtId="0" fontId="11" fillId="0" borderId="71" xfId="2" applyFont="1" applyFill="1" applyBorder="1" applyAlignment="1">
      <alignment horizontal="center" vertical="top" wrapText="1"/>
    </xf>
    <xf numFmtId="0" fontId="11" fillId="0" borderId="70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7" fillId="0" borderId="51" xfId="2" applyFont="1" applyFill="1" applyBorder="1" applyAlignment="1">
      <alignment horizontal="right" wrapText="1"/>
    </xf>
    <xf numFmtId="0" fontId="7" fillId="0" borderId="73" xfId="2" applyFont="1" applyFill="1" applyBorder="1" applyAlignment="1">
      <alignment horizontal="right" wrapText="1"/>
    </xf>
    <xf numFmtId="0" fontId="7" fillId="0" borderId="52" xfId="2" applyFont="1" applyFill="1" applyBorder="1" applyAlignment="1">
      <alignment horizontal="right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/>
    </xf>
    <xf numFmtId="0" fontId="11" fillId="0" borderId="52" xfId="2" applyFont="1" applyFill="1" applyBorder="1" applyAlignment="1">
      <alignment horizontal="center"/>
    </xf>
    <xf numFmtId="0" fontId="7" fillId="0" borderId="9" xfId="9" applyFont="1" applyFill="1" applyBorder="1" applyAlignment="1">
      <alignment horizontal="right" vertical="center"/>
    </xf>
    <xf numFmtId="0" fontId="11" fillId="0" borderId="51" xfId="2" applyFont="1" applyFill="1" applyBorder="1" applyAlignment="1">
      <alignment horizontal="center" vertical="top" wrapText="1"/>
    </xf>
    <xf numFmtId="0" fontId="11" fillId="0" borderId="52" xfId="2" applyFont="1" applyFill="1" applyBorder="1" applyAlignment="1">
      <alignment horizontal="center" vertical="top" wrapText="1"/>
    </xf>
  </cellXfs>
  <cellStyles count="15">
    <cellStyle name="Normalny" xfId="0" builtinId="0"/>
    <cellStyle name="Normalny 10" xfId="4"/>
    <cellStyle name="Normalny 11" xfId="10"/>
    <cellStyle name="Normalny 12" xfId="8"/>
    <cellStyle name="Normalny 2" xfId="3"/>
    <cellStyle name="Normalny 3" xfId="11"/>
    <cellStyle name="Normalny 4" xfId="12"/>
    <cellStyle name="Normalny 5" xfId="13"/>
    <cellStyle name="Normalny 6" xfId="5"/>
    <cellStyle name="Normalny 7" xfId="14"/>
    <cellStyle name="Normalny 8" xfId="6"/>
    <cellStyle name="Normalny 9" xfId="7"/>
    <cellStyle name="Normalny_Plan_iś_S_I_nowy" xfId="9"/>
    <cellStyle name="Normalny_stacjonarne I stopnia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tabSelected="1" zoomScaleNormal="100" workbookViewId="0">
      <selection activeCell="G70" sqref="G70"/>
    </sheetView>
  </sheetViews>
  <sheetFormatPr defaultRowHeight="12" x14ac:dyDescent="0.2"/>
  <cols>
    <col min="1" max="1" width="3.140625" style="161" customWidth="1"/>
    <col min="2" max="2" width="27.5703125" style="162" customWidth="1"/>
    <col min="3" max="4" width="4.5703125" style="3" customWidth="1"/>
    <col min="5" max="7" width="4.7109375" style="3" customWidth="1"/>
    <col min="8" max="8" width="4.140625" style="3" customWidth="1"/>
    <col min="9" max="9" width="3.7109375" style="3" customWidth="1"/>
    <col min="10" max="24" width="2.7109375" style="3" customWidth="1"/>
    <col min="25" max="25" width="4.42578125" style="15" bestFit="1" customWidth="1"/>
    <col min="26" max="30" width="4.42578125" style="15" customWidth="1"/>
    <col min="31" max="31" width="4.42578125" style="3" customWidth="1"/>
    <col min="32" max="32" width="4.42578125" style="15" customWidth="1"/>
    <col min="33" max="33" width="4.140625" style="4" customWidth="1"/>
    <col min="34" max="34" width="39.28515625" style="4" customWidth="1"/>
    <col min="35" max="35" width="3.28515625" style="5" customWidth="1"/>
    <col min="36" max="16384" width="9.140625" style="15"/>
  </cols>
  <sheetData>
    <row r="1" spans="1:42" s="6" customFormat="1" ht="12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"/>
      <c r="Y1" s="2"/>
      <c r="Z1" s="2"/>
      <c r="AA1" s="2"/>
      <c r="AB1" s="2"/>
      <c r="AC1" s="2"/>
      <c r="AD1" s="2"/>
      <c r="AE1" s="3"/>
      <c r="AF1" s="2"/>
      <c r="AG1" s="4"/>
      <c r="AH1" s="4"/>
      <c r="AI1" s="5"/>
    </row>
    <row r="2" spans="1:42" s="6" customFormat="1" ht="12" customHeight="1" x14ac:dyDescent="0.2">
      <c r="A2" s="204" t="s">
        <v>138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1"/>
      <c r="AE2" s="7"/>
      <c r="AG2" s="8"/>
      <c r="AH2" s="8"/>
      <c r="AI2" s="5"/>
    </row>
    <row r="3" spans="1:42" s="6" customFormat="1" ht="12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AE3" s="7"/>
      <c r="AG3" s="8"/>
      <c r="AH3" s="8"/>
      <c r="AI3" s="5"/>
    </row>
    <row r="4" spans="1:42" s="6" customFormat="1" ht="12" customHeight="1" x14ac:dyDescent="0.2">
      <c r="A4" s="9" t="s">
        <v>2</v>
      </c>
      <c r="B4" s="9"/>
      <c r="C4" s="9"/>
      <c r="D4" s="9"/>
      <c r="E4" s="9" t="s">
        <v>3</v>
      </c>
      <c r="G4" s="9"/>
      <c r="H4" s="9"/>
      <c r="I4" s="9"/>
      <c r="J4" s="9"/>
      <c r="K4" s="9"/>
      <c r="L4" s="9"/>
      <c r="M4" s="9"/>
      <c r="N4" s="202"/>
      <c r="O4" s="202"/>
      <c r="P4" s="203"/>
      <c r="Q4" s="203"/>
      <c r="R4" s="203"/>
      <c r="S4" s="203"/>
      <c r="T4" s="203"/>
      <c r="U4" s="203"/>
      <c r="V4" s="203"/>
      <c r="W4" s="203"/>
      <c r="X4" s="203"/>
      <c r="AE4" s="7"/>
      <c r="AG4" s="8"/>
      <c r="AH4" s="8"/>
      <c r="AI4" s="5"/>
    </row>
    <row r="5" spans="1:42" s="6" customFormat="1" ht="12" customHeight="1" x14ac:dyDescent="0.25">
      <c r="A5" s="9" t="s">
        <v>4</v>
      </c>
      <c r="B5" s="9"/>
      <c r="C5" s="9"/>
      <c r="D5" s="9"/>
      <c r="E5" s="163" t="s">
        <v>130</v>
      </c>
      <c r="F5" s="9"/>
      <c r="G5" s="9"/>
      <c r="H5" s="9"/>
      <c r="I5" s="9"/>
      <c r="J5" s="9"/>
      <c r="K5" s="9"/>
      <c r="L5" s="9"/>
      <c r="M5" s="9"/>
      <c r="N5" s="202" t="s">
        <v>139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AE5" s="7"/>
      <c r="AG5" s="8"/>
      <c r="AH5" s="8"/>
      <c r="AI5" s="11"/>
    </row>
    <row r="6" spans="1:42" ht="12" customHeight="1" x14ac:dyDescent="0.2">
      <c r="A6" s="12" t="s">
        <v>124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2" ht="12" customHeight="1" x14ac:dyDescent="0.2">
      <c r="A7" s="205" t="s">
        <v>135</v>
      </c>
      <c r="B7" s="208" t="s">
        <v>5</v>
      </c>
      <c r="C7" s="211" t="s">
        <v>6</v>
      </c>
      <c r="D7" s="213" t="s">
        <v>7</v>
      </c>
      <c r="E7" s="215" t="s">
        <v>8</v>
      </c>
      <c r="F7" s="215"/>
      <c r="G7" s="215"/>
      <c r="H7" s="208" t="s">
        <v>9</v>
      </c>
      <c r="I7" s="213" t="s">
        <v>10</v>
      </c>
      <c r="J7" s="218" t="s">
        <v>11</v>
      </c>
      <c r="K7" s="218"/>
      <c r="L7" s="218"/>
      <c r="M7" s="218"/>
      <c r="N7" s="219" t="s">
        <v>12</v>
      </c>
      <c r="O7" s="219"/>
      <c r="P7" s="219"/>
      <c r="Q7" s="219"/>
      <c r="R7" s="219" t="s">
        <v>13</v>
      </c>
      <c r="S7" s="219"/>
      <c r="T7" s="219"/>
      <c r="U7" s="219"/>
      <c r="V7" s="220" t="s">
        <v>14</v>
      </c>
      <c r="W7" s="221"/>
      <c r="X7" s="16"/>
      <c r="Y7" s="222" t="s">
        <v>15</v>
      </c>
      <c r="Z7" s="222"/>
      <c r="AA7" s="222"/>
      <c r="AB7" s="222"/>
      <c r="AC7" s="222"/>
      <c r="AD7" s="222"/>
      <c r="AE7" s="222"/>
      <c r="AF7" s="3"/>
    </row>
    <row r="8" spans="1:42" ht="12" customHeight="1" x14ac:dyDescent="0.2">
      <c r="A8" s="206"/>
      <c r="B8" s="209"/>
      <c r="C8" s="212"/>
      <c r="D8" s="214"/>
      <c r="E8" s="223" t="s">
        <v>16</v>
      </c>
      <c r="F8" s="224" t="s">
        <v>17</v>
      </c>
      <c r="G8" s="225" t="s">
        <v>18</v>
      </c>
      <c r="H8" s="216"/>
      <c r="I8" s="214"/>
      <c r="J8" s="226" t="s">
        <v>19</v>
      </c>
      <c r="K8" s="226"/>
      <c r="L8" s="227" t="s">
        <v>20</v>
      </c>
      <c r="M8" s="227"/>
      <c r="N8" s="228" t="s">
        <v>21</v>
      </c>
      <c r="O8" s="228"/>
      <c r="P8" s="227" t="s">
        <v>22</v>
      </c>
      <c r="Q8" s="227"/>
      <c r="R8" s="228" t="s">
        <v>23</v>
      </c>
      <c r="S8" s="228"/>
      <c r="T8" s="227" t="s">
        <v>24</v>
      </c>
      <c r="U8" s="227"/>
      <c r="V8" s="227" t="s">
        <v>25</v>
      </c>
      <c r="W8" s="230"/>
      <c r="X8" s="17"/>
      <c r="Y8" s="231" t="s">
        <v>26</v>
      </c>
      <c r="Z8" s="231" t="s">
        <v>27</v>
      </c>
      <c r="AA8" s="231" t="s">
        <v>28</v>
      </c>
      <c r="AB8" s="231" t="s">
        <v>29</v>
      </c>
      <c r="AC8" s="231" t="s">
        <v>30</v>
      </c>
      <c r="AD8" s="231" t="s">
        <v>31</v>
      </c>
      <c r="AE8" s="231" t="s">
        <v>32</v>
      </c>
      <c r="AF8" s="18"/>
    </row>
    <row r="9" spans="1:42" ht="12" customHeight="1" x14ac:dyDescent="0.2">
      <c r="A9" s="207"/>
      <c r="B9" s="210"/>
      <c r="C9" s="212"/>
      <c r="D9" s="214"/>
      <c r="E9" s="223"/>
      <c r="F9" s="224"/>
      <c r="G9" s="225"/>
      <c r="H9" s="217"/>
      <c r="I9" s="214"/>
      <c r="J9" s="19" t="s">
        <v>33</v>
      </c>
      <c r="K9" s="20" t="s">
        <v>34</v>
      </c>
      <c r="L9" s="19" t="s">
        <v>33</v>
      </c>
      <c r="M9" s="21" t="s">
        <v>34</v>
      </c>
      <c r="N9" s="22" t="s">
        <v>33</v>
      </c>
      <c r="O9" s="20" t="s">
        <v>34</v>
      </c>
      <c r="P9" s="19" t="s">
        <v>33</v>
      </c>
      <c r="Q9" s="21" t="s">
        <v>34</v>
      </c>
      <c r="R9" s="22" t="s">
        <v>33</v>
      </c>
      <c r="S9" s="20" t="s">
        <v>34</v>
      </c>
      <c r="T9" s="19" t="s">
        <v>33</v>
      </c>
      <c r="U9" s="21" t="s">
        <v>34</v>
      </c>
      <c r="V9" s="19" t="s">
        <v>33</v>
      </c>
      <c r="W9" s="23" t="s">
        <v>34</v>
      </c>
      <c r="X9" s="17"/>
      <c r="Y9" s="232"/>
      <c r="Z9" s="232"/>
      <c r="AA9" s="232"/>
      <c r="AB9" s="232"/>
      <c r="AC9" s="232"/>
      <c r="AD9" s="232"/>
      <c r="AE9" s="232"/>
      <c r="AF9" s="18"/>
    </row>
    <row r="10" spans="1:42" s="6" customFormat="1" ht="11.1" customHeight="1" x14ac:dyDescent="0.2">
      <c r="A10" s="176">
        <v>1</v>
      </c>
      <c r="B10" s="165" t="s">
        <v>35</v>
      </c>
      <c r="C10" s="24" t="s">
        <v>36</v>
      </c>
      <c r="D10" s="25">
        <v>0</v>
      </c>
      <c r="E10" s="26">
        <f t="shared" ref="E10:E25" si="0">SUM(F10:G10)</f>
        <v>60</v>
      </c>
      <c r="F10" s="27" t="s">
        <v>37</v>
      </c>
      <c r="G10" s="28">
        <f t="shared" ref="G10:G58" si="1">15*(K10+M10+O10+Q10+S10+U10)+12*W10</f>
        <v>60</v>
      </c>
      <c r="H10" s="29"/>
      <c r="I10" s="30" t="s">
        <v>38</v>
      </c>
      <c r="J10" s="31"/>
      <c r="K10" s="32"/>
      <c r="L10" s="31"/>
      <c r="M10" s="33"/>
      <c r="N10" s="34"/>
      <c r="O10" s="33">
        <v>2</v>
      </c>
      <c r="P10" s="31"/>
      <c r="Q10" s="33">
        <v>2</v>
      </c>
      <c r="R10" s="34"/>
      <c r="S10" s="32"/>
      <c r="T10" s="31"/>
      <c r="U10" s="33"/>
      <c r="V10" s="31"/>
      <c r="W10" s="35"/>
      <c r="X10" s="16"/>
      <c r="Y10" s="36"/>
      <c r="Z10" s="37"/>
      <c r="AA10" s="38">
        <v>0</v>
      </c>
      <c r="AB10" s="39">
        <v>0</v>
      </c>
      <c r="AC10" s="36"/>
      <c r="AD10" s="37"/>
      <c r="AE10" s="36"/>
      <c r="AF10" s="40"/>
      <c r="AG10" s="41"/>
      <c r="AI10" s="5"/>
    </row>
    <row r="11" spans="1:42" s="6" customFormat="1" ht="11.1" customHeight="1" x14ac:dyDescent="0.2">
      <c r="A11" s="51">
        <v>2</v>
      </c>
      <c r="B11" s="166" t="s">
        <v>39</v>
      </c>
      <c r="C11" s="42" t="s">
        <v>40</v>
      </c>
      <c r="D11" s="43">
        <v>8</v>
      </c>
      <c r="E11" s="26">
        <f t="shared" si="0"/>
        <v>120</v>
      </c>
      <c r="F11" s="27" t="s">
        <v>37</v>
      </c>
      <c r="G11" s="28">
        <f t="shared" si="1"/>
        <v>120</v>
      </c>
      <c r="H11" s="44"/>
      <c r="I11" s="45" t="s">
        <v>41</v>
      </c>
      <c r="J11" s="46"/>
      <c r="K11" s="28"/>
      <c r="L11" s="46"/>
      <c r="M11" s="47">
        <v>2</v>
      </c>
      <c r="N11" s="48"/>
      <c r="O11" s="28">
        <v>2</v>
      </c>
      <c r="P11" s="46"/>
      <c r="Q11" s="47">
        <v>2</v>
      </c>
      <c r="R11" s="48"/>
      <c r="S11" s="28">
        <v>2</v>
      </c>
      <c r="T11" s="46"/>
      <c r="U11" s="49"/>
      <c r="V11" s="46"/>
      <c r="W11" s="50"/>
      <c r="X11" s="16"/>
      <c r="Y11" s="51"/>
      <c r="Z11" s="52">
        <v>2</v>
      </c>
      <c r="AA11" s="51">
        <v>2</v>
      </c>
      <c r="AB11" s="52">
        <v>2</v>
      </c>
      <c r="AC11" s="51">
        <v>2</v>
      </c>
      <c r="AD11" s="52"/>
      <c r="AE11" s="51"/>
      <c r="AF11" s="16"/>
      <c r="AG11" s="41"/>
      <c r="AH11" s="41"/>
      <c r="AI11" s="5"/>
    </row>
    <row r="12" spans="1:42" s="6" customFormat="1" ht="11.1" customHeight="1" x14ac:dyDescent="0.2">
      <c r="A12" s="51">
        <v>3</v>
      </c>
      <c r="B12" s="166" t="s">
        <v>42</v>
      </c>
      <c r="C12" s="53" t="s">
        <v>44</v>
      </c>
      <c r="D12" s="54">
        <v>4</v>
      </c>
      <c r="E12" s="26">
        <f t="shared" si="0"/>
        <v>60</v>
      </c>
      <c r="F12" s="27">
        <f>15*(J12+L12+N12+P12+R12+T12)+12*V12</f>
        <v>60</v>
      </c>
      <c r="G12" s="28">
        <f t="shared" si="1"/>
        <v>0</v>
      </c>
      <c r="H12" s="44"/>
      <c r="I12" s="45" t="s">
        <v>37</v>
      </c>
      <c r="J12" s="55"/>
      <c r="K12" s="56"/>
      <c r="L12" s="55">
        <v>2</v>
      </c>
      <c r="M12" s="49"/>
      <c r="N12" s="57">
        <v>2</v>
      </c>
      <c r="O12" s="56"/>
      <c r="P12" s="55"/>
      <c r="Q12" s="49"/>
      <c r="R12" s="57"/>
      <c r="S12" s="56"/>
      <c r="T12" s="55"/>
      <c r="U12" s="49"/>
      <c r="V12" s="55"/>
      <c r="W12" s="58"/>
      <c r="X12" s="7"/>
      <c r="Y12" s="59"/>
      <c r="Z12" s="60">
        <v>2</v>
      </c>
      <c r="AA12" s="59">
        <v>2</v>
      </c>
      <c r="AB12" s="61"/>
      <c r="AC12" s="62"/>
      <c r="AD12" s="61"/>
      <c r="AE12" s="59"/>
      <c r="AF12" s="7"/>
      <c r="AG12" s="229"/>
      <c r="AH12" s="229"/>
      <c r="AI12" s="5"/>
    </row>
    <row r="13" spans="1:42" s="6" customFormat="1" ht="11.1" customHeight="1" x14ac:dyDescent="0.2">
      <c r="A13" s="51">
        <v>4</v>
      </c>
      <c r="B13" s="166" t="s">
        <v>43</v>
      </c>
      <c r="C13" s="63" t="s">
        <v>44</v>
      </c>
      <c r="D13" s="46">
        <v>2</v>
      </c>
      <c r="E13" s="26">
        <f t="shared" si="0"/>
        <v>30</v>
      </c>
      <c r="F13" s="27" t="s">
        <v>37</v>
      </c>
      <c r="G13" s="28">
        <f t="shared" si="1"/>
        <v>30</v>
      </c>
      <c r="H13" s="44"/>
      <c r="I13" s="45" t="s">
        <v>41</v>
      </c>
      <c r="J13" s="46"/>
      <c r="K13" s="28">
        <v>2</v>
      </c>
      <c r="L13" s="46"/>
      <c r="M13" s="47"/>
      <c r="N13" s="48"/>
      <c r="O13" s="28"/>
      <c r="P13" s="46"/>
      <c r="Q13" s="47"/>
      <c r="R13" s="48"/>
      <c r="S13" s="28"/>
      <c r="T13" s="46"/>
      <c r="U13" s="47"/>
      <c r="V13" s="46"/>
      <c r="W13" s="50"/>
      <c r="X13" s="16"/>
      <c r="Y13" s="51">
        <v>2</v>
      </c>
      <c r="Z13" s="52"/>
      <c r="AA13" s="51"/>
      <c r="AB13" s="52"/>
      <c r="AC13" s="51"/>
      <c r="AD13" s="52"/>
      <c r="AE13" s="51"/>
      <c r="AF13" s="7"/>
      <c r="AG13" s="229" t="s">
        <v>45</v>
      </c>
      <c r="AH13" s="229"/>
      <c r="AI13" s="64"/>
      <c r="AK13" s="3"/>
      <c r="AL13" s="3"/>
      <c r="AM13" s="3"/>
      <c r="AN13" s="3"/>
      <c r="AO13" s="3"/>
      <c r="AP13" s="3"/>
    </row>
    <row r="14" spans="1:42" s="6" customFormat="1" ht="11.1" customHeight="1" x14ac:dyDescent="0.2">
      <c r="A14" s="51">
        <v>5</v>
      </c>
      <c r="B14" s="167" t="s">
        <v>46</v>
      </c>
      <c r="C14" s="63" t="s">
        <v>44</v>
      </c>
      <c r="D14" s="46">
        <v>2</v>
      </c>
      <c r="E14" s="26">
        <f t="shared" si="0"/>
        <v>30</v>
      </c>
      <c r="F14" s="27">
        <f t="shared" ref="F14:F25" si="2">15*(J14+L14+N14+P14+R14+T14)+12*V14</f>
        <v>30</v>
      </c>
      <c r="G14" s="28">
        <f t="shared" si="1"/>
        <v>0</v>
      </c>
      <c r="H14" s="44"/>
      <c r="I14" s="45" t="s">
        <v>37</v>
      </c>
      <c r="J14" s="46">
        <v>2</v>
      </c>
      <c r="K14" s="28"/>
      <c r="L14" s="46"/>
      <c r="M14" s="47"/>
      <c r="N14" s="48"/>
      <c r="O14" s="28"/>
      <c r="P14" s="46"/>
      <c r="Q14" s="47"/>
      <c r="R14" s="48"/>
      <c r="S14" s="28"/>
      <c r="T14" s="46"/>
      <c r="U14" s="47"/>
      <c r="V14" s="46"/>
      <c r="W14" s="50"/>
      <c r="X14" s="16"/>
      <c r="Y14" s="51">
        <v>2</v>
      </c>
      <c r="Z14" s="52"/>
      <c r="AA14" s="51"/>
      <c r="AB14" s="52"/>
      <c r="AC14" s="51"/>
      <c r="AD14" s="52"/>
      <c r="AE14" s="51"/>
      <c r="AF14" s="16"/>
      <c r="AI14" s="64"/>
      <c r="AK14" s="3"/>
      <c r="AL14" s="3"/>
      <c r="AM14" s="3"/>
      <c r="AN14" s="3"/>
      <c r="AO14" s="3"/>
      <c r="AP14" s="3"/>
    </row>
    <row r="15" spans="1:42" s="6" customFormat="1" ht="11.1" customHeight="1" x14ac:dyDescent="0.2">
      <c r="A15" s="51">
        <v>6</v>
      </c>
      <c r="B15" s="166" t="s">
        <v>47</v>
      </c>
      <c r="C15" s="63" t="s">
        <v>44</v>
      </c>
      <c r="D15" s="46">
        <v>2</v>
      </c>
      <c r="E15" s="26">
        <f t="shared" si="0"/>
        <v>30</v>
      </c>
      <c r="F15" s="27">
        <f t="shared" si="2"/>
        <v>15</v>
      </c>
      <c r="G15" s="28">
        <f t="shared" si="1"/>
        <v>15</v>
      </c>
      <c r="H15" s="44"/>
      <c r="I15" s="45" t="s">
        <v>41</v>
      </c>
      <c r="J15" s="46">
        <v>1</v>
      </c>
      <c r="K15" s="28">
        <v>1</v>
      </c>
      <c r="L15" s="46"/>
      <c r="M15" s="47"/>
      <c r="N15" s="48"/>
      <c r="O15" s="28"/>
      <c r="P15" s="46"/>
      <c r="Q15" s="47"/>
      <c r="R15" s="48"/>
      <c r="S15" s="28"/>
      <c r="T15" s="46"/>
      <c r="U15" s="47"/>
      <c r="V15" s="46"/>
      <c r="W15" s="50"/>
      <c r="X15" s="16"/>
      <c r="Y15" s="51">
        <v>2</v>
      </c>
      <c r="Z15" s="52"/>
      <c r="AA15" s="51"/>
      <c r="AB15" s="52"/>
      <c r="AC15" s="51"/>
      <c r="AD15" s="52"/>
      <c r="AE15" s="51"/>
      <c r="AF15" s="16"/>
      <c r="AI15" s="64"/>
      <c r="AK15" s="3"/>
      <c r="AL15" s="3"/>
      <c r="AM15" s="3"/>
      <c r="AN15" s="3"/>
      <c r="AO15" s="3"/>
      <c r="AP15" s="3"/>
    </row>
    <row r="16" spans="1:42" s="6" customFormat="1" ht="22.5" x14ac:dyDescent="0.2">
      <c r="A16" s="51">
        <v>7</v>
      </c>
      <c r="B16" s="166" t="s">
        <v>48</v>
      </c>
      <c r="C16" s="63" t="s">
        <v>44</v>
      </c>
      <c r="D16" s="46">
        <v>4</v>
      </c>
      <c r="E16" s="26">
        <f t="shared" si="0"/>
        <v>45</v>
      </c>
      <c r="F16" s="27">
        <f t="shared" si="2"/>
        <v>15</v>
      </c>
      <c r="G16" s="28">
        <f t="shared" si="1"/>
        <v>30</v>
      </c>
      <c r="H16" s="44"/>
      <c r="I16" s="45" t="s">
        <v>41</v>
      </c>
      <c r="J16" s="46">
        <v>1</v>
      </c>
      <c r="K16" s="28">
        <v>2</v>
      </c>
      <c r="L16" s="46"/>
      <c r="M16" s="47"/>
      <c r="N16" s="48"/>
      <c r="O16" s="28"/>
      <c r="P16" s="46"/>
      <c r="Q16" s="47"/>
      <c r="R16" s="48"/>
      <c r="S16" s="28"/>
      <c r="T16" s="46"/>
      <c r="U16" s="47"/>
      <c r="V16" s="46"/>
      <c r="W16" s="50"/>
      <c r="X16" s="16"/>
      <c r="Y16" s="51">
        <v>4</v>
      </c>
      <c r="Z16" s="52"/>
      <c r="AA16" s="51"/>
      <c r="AB16" s="52"/>
      <c r="AC16" s="51"/>
      <c r="AD16" s="52"/>
      <c r="AE16" s="51"/>
      <c r="AF16" s="16"/>
      <c r="AG16" s="65" t="s">
        <v>49</v>
      </c>
      <c r="AH16" s="66"/>
      <c r="AJ16" s="64"/>
      <c r="AK16" s="3"/>
      <c r="AL16" s="3"/>
      <c r="AM16" s="3"/>
      <c r="AN16" s="3"/>
      <c r="AO16" s="3"/>
      <c r="AP16" s="3"/>
    </row>
    <row r="17" spans="1:42" s="6" customFormat="1" ht="11.1" customHeight="1" x14ac:dyDescent="0.2">
      <c r="A17" s="51">
        <v>8</v>
      </c>
      <c r="B17" s="166" t="s">
        <v>50</v>
      </c>
      <c r="C17" s="63" t="s">
        <v>51</v>
      </c>
      <c r="D17" s="46">
        <v>5</v>
      </c>
      <c r="E17" s="26">
        <f t="shared" si="0"/>
        <v>60</v>
      </c>
      <c r="F17" s="27">
        <f t="shared" si="2"/>
        <v>30</v>
      </c>
      <c r="G17" s="28">
        <f t="shared" si="1"/>
        <v>30</v>
      </c>
      <c r="H17" s="44"/>
      <c r="I17" s="45" t="s">
        <v>41</v>
      </c>
      <c r="J17" s="46">
        <v>2</v>
      </c>
      <c r="K17" s="28">
        <v>2</v>
      </c>
      <c r="L17" s="46"/>
      <c r="M17" s="47"/>
      <c r="N17" s="48"/>
      <c r="O17" s="28"/>
      <c r="P17" s="46"/>
      <c r="Q17" s="47"/>
      <c r="R17" s="48"/>
      <c r="S17" s="28"/>
      <c r="T17" s="46"/>
      <c r="U17" s="47"/>
      <c r="V17" s="46"/>
      <c r="W17" s="50"/>
      <c r="X17" s="16"/>
      <c r="Y17" s="51">
        <v>5</v>
      </c>
      <c r="Z17" s="52"/>
      <c r="AA17" s="51"/>
      <c r="AB17" s="52"/>
      <c r="AC17" s="51"/>
      <c r="AD17" s="52"/>
      <c r="AE17" s="51"/>
      <c r="AF17" s="7"/>
      <c r="AG17" s="67" t="s">
        <v>131</v>
      </c>
      <c r="AH17" s="68" t="s">
        <v>52</v>
      </c>
      <c r="AJ17" s="64"/>
      <c r="AK17" s="3"/>
      <c r="AL17" s="3"/>
      <c r="AM17" s="3"/>
      <c r="AN17" s="3"/>
      <c r="AO17" s="3"/>
      <c r="AP17" s="3"/>
    </row>
    <row r="18" spans="1:42" s="6" customFormat="1" ht="11.1" customHeight="1" x14ac:dyDescent="0.2">
      <c r="A18" s="51">
        <v>9</v>
      </c>
      <c r="B18" s="166" t="s">
        <v>53</v>
      </c>
      <c r="C18" s="63" t="s">
        <v>51</v>
      </c>
      <c r="D18" s="46">
        <v>5</v>
      </c>
      <c r="E18" s="26">
        <f t="shared" si="0"/>
        <v>60</v>
      </c>
      <c r="F18" s="27">
        <f t="shared" si="2"/>
        <v>30</v>
      </c>
      <c r="G18" s="28">
        <f t="shared" si="1"/>
        <v>30</v>
      </c>
      <c r="H18" s="44"/>
      <c r="I18" s="45" t="s">
        <v>41</v>
      </c>
      <c r="J18" s="46">
        <v>2</v>
      </c>
      <c r="K18" s="28">
        <v>2</v>
      </c>
      <c r="L18" s="46"/>
      <c r="M18" s="47"/>
      <c r="N18" s="48"/>
      <c r="O18" s="28"/>
      <c r="P18" s="46"/>
      <c r="Q18" s="47"/>
      <c r="R18" s="48"/>
      <c r="S18" s="28"/>
      <c r="T18" s="46"/>
      <c r="U18" s="47"/>
      <c r="V18" s="46"/>
      <c r="W18" s="50"/>
      <c r="X18" s="16"/>
      <c r="Y18" s="51">
        <v>5</v>
      </c>
      <c r="Z18" s="52"/>
      <c r="AA18" s="51"/>
      <c r="AB18" s="52"/>
      <c r="AC18" s="51"/>
      <c r="AD18" s="52"/>
      <c r="AE18" s="51"/>
      <c r="AF18" s="16"/>
      <c r="AG18" s="69" t="s">
        <v>132</v>
      </c>
      <c r="AH18" s="70" t="s">
        <v>54</v>
      </c>
      <c r="AJ18" s="71">
        <v>2</v>
      </c>
      <c r="AK18" s="3"/>
      <c r="AL18" s="3"/>
      <c r="AM18" s="3"/>
      <c r="AN18" s="3"/>
      <c r="AO18" s="3"/>
      <c r="AP18" s="3"/>
    </row>
    <row r="19" spans="1:42" s="6" customFormat="1" ht="11.1" customHeight="1" x14ac:dyDescent="0.2">
      <c r="A19" s="51">
        <v>10</v>
      </c>
      <c r="B19" s="166" t="s">
        <v>55</v>
      </c>
      <c r="C19" s="63" t="s">
        <v>51</v>
      </c>
      <c r="D19" s="46">
        <v>4</v>
      </c>
      <c r="E19" s="26">
        <f t="shared" si="0"/>
        <v>45</v>
      </c>
      <c r="F19" s="27">
        <f t="shared" si="2"/>
        <v>15</v>
      </c>
      <c r="G19" s="28">
        <f t="shared" si="1"/>
        <v>30</v>
      </c>
      <c r="H19" s="44"/>
      <c r="I19" s="45" t="s">
        <v>41</v>
      </c>
      <c r="J19" s="46">
        <v>1</v>
      </c>
      <c r="K19" s="28">
        <v>2</v>
      </c>
      <c r="L19" s="46"/>
      <c r="M19" s="47"/>
      <c r="N19" s="48"/>
      <c r="O19" s="28"/>
      <c r="P19" s="46"/>
      <c r="Q19" s="47"/>
      <c r="R19" s="48"/>
      <c r="S19" s="28"/>
      <c r="T19" s="46"/>
      <c r="U19" s="47"/>
      <c r="V19" s="46"/>
      <c r="W19" s="50"/>
      <c r="X19" s="16"/>
      <c r="Y19" s="51">
        <v>4</v>
      </c>
      <c r="Z19" s="52"/>
      <c r="AA19" s="51"/>
      <c r="AB19" s="52"/>
      <c r="AC19" s="51"/>
      <c r="AD19" s="52"/>
      <c r="AE19" s="51"/>
      <c r="AF19" s="16"/>
      <c r="AG19" s="72" t="s">
        <v>133</v>
      </c>
      <c r="AH19" s="73" t="s">
        <v>58</v>
      </c>
      <c r="AJ19" s="71"/>
      <c r="AK19" s="3"/>
      <c r="AL19" s="3"/>
      <c r="AM19" s="3"/>
      <c r="AN19" s="3"/>
      <c r="AO19" s="3"/>
      <c r="AP19" s="3"/>
    </row>
    <row r="20" spans="1:42" s="6" customFormat="1" ht="11.1" customHeight="1" x14ac:dyDescent="0.2">
      <c r="A20" s="51">
        <v>11</v>
      </c>
      <c r="B20" s="168" t="s">
        <v>56</v>
      </c>
      <c r="C20" s="63" t="s">
        <v>51</v>
      </c>
      <c r="D20" s="46">
        <v>6</v>
      </c>
      <c r="E20" s="26">
        <f t="shared" si="0"/>
        <v>60</v>
      </c>
      <c r="F20" s="27">
        <f t="shared" si="2"/>
        <v>30</v>
      </c>
      <c r="G20" s="28">
        <f t="shared" si="1"/>
        <v>30</v>
      </c>
      <c r="H20" s="44"/>
      <c r="I20" s="45" t="s">
        <v>57</v>
      </c>
      <c r="J20" s="55">
        <v>2</v>
      </c>
      <c r="K20" s="53">
        <v>2</v>
      </c>
      <c r="M20" s="47"/>
      <c r="N20" s="48"/>
      <c r="O20" s="28"/>
      <c r="P20" s="46"/>
      <c r="Q20" s="47"/>
      <c r="R20" s="48"/>
      <c r="S20" s="28"/>
      <c r="T20" s="46"/>
      <c r="U20" s="47"/>
      <c r="V20" s="46"/>
      <c r="W20" s="50"/>
      <c r="X20" s="16"/>
      <c r="Y20" s="51">
        <v>6</v>
      </c>
      <c r="Z20" s="52"/>
      <c r="AA20" s="51"/>
      <c r="AB20" s="52"/>
      <c r="AC20" s="51"/>
      <c r="AD20" s="52"/>
      <c r="AE20" s="51"/>
      <c r="AF20" s="16"/>
      <c r="AG20" s="72"/>
      <c r="AH20" s="73"/>
      <c r="AJ20" s="5"/>
      <c r="AK20" s="3"/>
      <c r="AL20" s="3"/>
      <c r="AM20" s="3"/>
      <c r="AN20" s="3"/>
      <c r="AO20" s="3"/>
      <c r="AP20" s="3"/>
    </row>
    <row r="21" spans="1:42" s="6" customFormat="1" ht="11.1" customHeight="1" x14ac:dyDescent="0.2">
      <c r="A21" s="51">
        <v>12</v>
      </c>
      <c r="B21" s="166" t="s">
        <v>59</v>
      </c>
      <c r="C21" s="53" t="s">
        <v>44</v>
      </c>
      <c r="D21" s="55">
        <v>2</v>
      </c>
      <c r="E21" s="26">
        <f>SUM(F21:G21)</f>
        <v>30</v>
      </c>
      <c r="F21" s="27">
        <f>15*(J21+L21+N21+P21+R21+T21)+12*V21</f>
        <v>30</v>
      </c>
      <c r="G21" s="28">
        <f>15*(K21+M21+O21+Q21+S21+U21)+12*W21</f>
        <v>0</v>
      </c>
      <c r="H21" s="44"/>
      <c r="I21" s="45" t="s">
        <v>37</v>
      </c>
      <c r="J21" s="55"/>
      <c r="K21" s="56"/>
      <c r="L21" s="55">
        <v>2</v>
      </c>
      <c r="M21" s="47"/>
      <c r="N21" s="48"/>
      <c r="O21" s="28"/>
      <c r="P21" s="46"/>
      <c r="Q21" s="47"/>
      <c r="R21" s="48"/>
      <c r="S21" s="28"/>
      <c r="T21" s="46"/>
      <c r="U21" s="47"/>
      <c r="V21" s="46"/>
      <c r="W21" s="50"/>
      <c r="X21" s="16"/>
      <c r="Y21" s="59"/>
      <c r="Z21" s="60">
        <v>2</v>
      </c>
      <c r="AA21" s="59"/>
      <c r="AB21" s="60"/>
      <c r="AC21" s="59"/>
      <c r="AD21" s="60"/>
      <c r="AE21" s="59"/>
      <c r="AF21" s="16"/>
      <c r="AJ21" s="5"/>
      <c r="AK21" s="3"/>
      <c r="AL21" s="3"/>
      <c r="AM21" s="3"/>
      <c r="AN21" s="3"/>
      <c r="AO21" s="3"/>
      <c r="AP21" s="3"/>
    </row>
    <row r="22" spans="1:42" s="6" customFormat="1" ht="11.1" customHeight="1" x14ac:dyDescent="0.2">
      <c r="A22" s="51">
        <v>13</v>
      </c>
      <c r="B22" s="168" t="s">
        <v>60</v>
      </c>
      <c r="C22" s="63" t="s">
        <v>44</v>
      </c>
      <c r="D22" s="46">
        <v>2</v>
      </c>
      <c r="E22" s="26">
        <f t="shared" si="0"/>
        <v>15</v>
      </c>
      <c r="F22" s="27">
        <f t="shared" si="2"/>
        <v>15</v>
      </c>
      <c r="G22" s="28">
        <f t="shared" si="1"/>
        <v>0</v>
      </c>
      <c r="H22" s="44"/>
      <c r="I22" s="45" t="s">
        <v>57</v>
      </c>
      <c r="J22" s="46"/>
      <c r="K22" s="28"/>
      <c r="L22" s="46">
        <v>1</v>
      </c>
      <c r="M22" s="47"/>
      <c r="N22" s="48"/>
      <c r="O22" s="28"/>
      <c r="P22" s="46"/>
      <c r="Q22" s="47"/>
      <c r="R22" s="48"/>
      <c r="S22" s="28"/>
      <c r="T22" s="46"/>
      <c r="U22" s="47"/>
      <c r="V22" s="46"/>
      <c r="W22" s="50"/>
      <c r="X22" s="16"/>
      <c r="Y22" s="51"/>
      <c r="Z22" s="52">
        <v>2</v>
      </c>
      <c r="AA22" s="51"/>
      <c r="AB22" s="52"/>
      <c r="AC22" s="51"/>
      <c r="AD22" s="52"/>
      <c r="AE22" s="51"/>
      <c r="AF22" s="16"/>
      <c r="AJ22" s="74"/>
      <c r="AK22" s="3"/>
      <c r="AL22" s="3"/>
      <c r="AM22" s="3"/>
      <c r="AN22" s="3"/>
      <c r="AO22" s="3"/>
      <c r="AP22" s="3"/>
    </row>
    <row r="23" spans="1:42" s="6" customFormat="1" ht="11.1" customHeight="1" x14ac:dyDescent="0.2">
      <c r="A23" s="51">
        <v>14</v>
      </c>
      <c r="B23" s="166" t="s">
        <v>61</v>
      </c>
      <c r="C23" s="63" t="s">
        <v>51</v>
      </c>
      <c r="D23" s="75">
        <v>6</v>
      </c>
      <c r="E23" s="26">
        <f t="shared" si="0"/>
        <v>60</v>
      </c>
      <c r="F23" s="27">
        <f t="shared" si="2"/>
        <v>30</v>
      </c>
      <c r="G23" s="28">
        <f t="shared" si="1"/>
        <v>30</v>
      </c>
      <c r="H23" s="44"/>
      <c r="I23" s="45" t="s">
        <v>57</v>
      </c>
      <c r="J23" s="46"/>
      <c r="K23" s="28"/>
      <c r="L23" s="46">
        <v>2</v>
      </c>
      <c r="M23" s="47">
        <v>2</v>
      </c>
      <c r="N23" s="48"/>
      <c r="O23" s="28"/>
      <c r="P23" s="46"/>
      <c r="Q23" s="47"/>
      <c r="R23" s="48"/>
      <c r="S23" s="28"/>
      <c r="T23" s="46"/>
      <c r="U23" s="47"/>
      <c r="V23" s="46"/>
      <c r="W23" s="50"/>
      <c r="X23" s="16"/>
      <c r="Y23" s="62"/>
      <c r="Z23" s="76">
        <v>6</v>
      </c>
      <c r="AA23" s="51"/>
      <c r="AB23" s="52"/>
      <c r="AC23" s="51"/>
      <c r="AD23" s="52"/>
      <c r="AE23" s="51"/>
      <c r="AF23" s="16"/>
      <c r="AG23" s="239" t="s">
        <v>62</v>
      </c>
      <c r="AH23" s="240"/>
      <c r="AJ23" s="74"/>
      <c r="AK23" s="3"/>
      <c r="AL23" s="3"/>
      <c r="AM23" s="3"/>
      <c r="AN23" s="3"/>
      <c r="AO23" s="3"/>
      <c r="AP23" s="3"/>
    </row>
    <row r="24" spans="1:42" s="6" customFormat="1" ht="11.1" customHeight="1" x14ac:dyDescent="0.2">
      <c r="A24" s="51">
        <v>15</v>
      </c>
      <c r="B24" s="166" t="s">
        <v>63</v>
      </c>
      <c r="C24" s="63" t="s">
        <v>51</v>
      </c>
      <c r="D24" s="46">
        <v>5</v>
      </c>
      <c r="E24" s="26">
        <f t="shared" si="0"/>
        <v>60</v>
      </c>
      <c r="F24" s="27">
        <f t="shared" si="2"/>
        <v>30</v>
      </c>
      <c r="G24" s="28">
        <f t="shared" si="1"/>
        <v>30</v>
      </c>
      <c r="H24" s="44"/>
      <c r="I24" s="45" t="s">
        <v>41</v>
      </c>
      <c r="J24" s="46"/>
      <c r="K24" s="28"/>
      <c r="L24" s="46">
        <v>2</v>
      </c>
      <c r="M24" s="47">
        <v>2</v>
      </c>
      <c r="N24" s="48"/>
      <c r="O24" s="28"/>
      <c r="P24" s="46"/>
      <c r="Q24" s="47"/>
      <c r="R24" s="48"/>
      <c r="S24" s="28"/>
      <c r="T24" s="46"/>
      <c r="U24" s="47"/>
      <c r="V24" s="46"/>
      <c r="W24" s="50"/>
      <c r="X24" s="16"/>
      <c r="Y24" s="62"/>
      <c r="Z24" s="52">
        <v>5</v>
      </c>
      <c r="AA24" s="51"/>
      <c r="AB24" s="52"/>
      <c r="AC24" s="51"/>
      <c r="AD24" s="52"/>
      <c r="AE24" s="51"/>
      <c r="AF24" s="16"/>
      <c r="AG24" s="241"/>
      <c r="AH24" s="242"/>
      <c r="AJ24" s="74"/>
      <c r="AK24" s="16"/>
      <c r="AL24" s="16"/>
      <c r="AM24" s="77"/>
      <c r="AN24" s="77"/>
      <c r="AO24" s="3"/>
      <c r="AP24" s="3"/>
    </row>
    <row r="25" spans="1:42" s="6" customFormat="1" ht="11.1" customHeight="1" x14ac:dyDescent="0.2">
      <c r="A25" s="51">
        <v>16</v>
      </c>
      <c r="B25" s="166" t="s">
        <v>64</v>
      </c>
      <c r="C25" s="53" t="s">
        <v>51</v>
      </c>
      <c r="D25" s="46">
        <v>3</v>
      </c>
      <c r="E25" s="26">
        <f t="shared" si="0"/>
        <v>45</v>
      </c>
      <c r="F25" s="27">
        <f t="shared" si="2"/>
        <v>15</v>
      </c>
      <c r="G25" s="28">
        <f t="shared" si="1"/>
        <v>30</v>
      </c>
      <c r="H25" s="44"/>
      <c r="I25" s="45" t="s">
        <v>41</v>
      </c>
      <c r="J25" s="46"/>
      <c r="K25" s="28"/>
      <c r="L25" s="46">
        <v>1</v>
      </c>
      <c r="M25" s="47">
        <v>2</v>
      </c>
      <c r="N25" s="48"/>
      <c r="O25" s="28"/>
      <c r="P25" s="46"/>
      <c r="Q25" s="47"/>
      <c r="R25" s="48"/>
      <c r="S25" s="28"/>
      <c r="T25" s="46"/>
      <c r="U25" s="47"/>
      <c r="V25" s="46"/>
      <c r="W25" s="50"/>
      <c r="X25" s="16"/>
      <c r="Y25" s="62"/>
      <c r="Z25" s="52">
        <v>3</v>
      </c>
      <c r="AA25" s="78"/>
      <c r="AB25" s="79"/>
      <c r="AC25" s="78"/>
      <c r="AD25" s="79"/>
      <c r="AE25" s="78"/>
      <c r="AF25" s="16"/>
      <c r="AG25" s="80" t="s">
        <v>131</v>
      </c>
      <c r="AH25" s="81" t="s">
        <v>65</v>
      </c>
      <c r="AJ25" s="5"/>
      <c r="AK25" s="3"/>
      <c r="AL25" s="3"/>
      <c r="AM25" s="3"/>
      <c r="AN25" s="3"/>
      <c r="AO25" s="3"/>
      <c r="AP25" s="3"/>
    </row>
    <row r="26" spans="1:42" s="6" customFormat="1" ht="11.1" customHeight="1" x14ac:dyDescent="0.2">
      <c r="A26" s="51">
        <v>17</v>
      </c>
      <c r="B26" s="166" t="s">
        <v>66</v>
      </c>
      <c r="C26" s="63" t="s">
        <v>44</v>
      </c>
      <c r="D26" s="82">
        <v>3</v>
      </c>
      <c r="E26" s="26">
        <f>SUM(F26:G26)</f>
        <v>30</v>
      </c>
      <c r="F26" s="27">
        <f>15*(J26+L26+N26+P26+R26+T26)+12*V26</f>
        <v>15</v>
      </c>
      <c r="G26" s="28">
        <f t="shared" si="1"/>
        <v>15</v>
      </c>
      <c r="H26" s="44"/>
      <c r="I26" s="45" t="s">
        <v>41</v>
      </c>
      <c r="J26" s="46"/>
      <c r="K26" s="28"/>
      <c r="L26" s="46">
        <v>1</v>
      </c>
      <c r="M26" s="47">
        <v>1</v>
      </c>
      <c r="N26" s="46"/>
      <c r="O26" s="47"/>
      <c r="P26" s="46"/>
      <c r="Q26" s="47"/>
      <c r="R26" s="48"/>
      <c r="S26" s="28"/>
      <c r="T26" s="46"/>
      <c r="U26" s="47"/>
      <c r="V26" s="46"/>
      <c r="W26" s="50"/>
      <c r="X26" s="16"/>
      <c r="Y26" s="62"/>
      <c r="Z26" s="79">
        <v>3</v>
      </c>
      <c r="AA26" s="51"/>
      <c r="AB26" s="52"/>
      <c r="AC26" s="51"/>
      <c r="AD26" s="52"/>
      <c r="AE26" s="51"/>
      <c r="AF26" s="83"/>
      <c r="AG26" s="67" t="s">
        <v>132</v>
      </c>
      <c r="AH26" s="84" t="s">
        <v>67</v>
      </c>
      <c r="AJ26" s="5">
        <v>2</v>
      </c>
      <c r="AK26" s="3"/>
      <c r="AL26" s="3"/>
      <c r="AM26" s="3"/>
      <c r="AN26" s="3"/>
      <c r="AO26" s="3"/>
      <c r="AP26" s="3"/>
    </row>
    <row r="27" spans="1:42" s="6" customFormat="1" ht="11.1" customHeight="1" x14ac:dyDescent="0.2">
      <c r="A27" s="51">
        <v>18</v>
      </c>
      <c r="B27" s="166" t="s">
        <v>68</v>
      </c>
      <c r="C27" s="63" t="s">
        <v>51</v>
      </c>
      <c r="D27" s="46">
        <v>5</v>
      </c>
      <c r="E27" s="26">
        <f t="shared" ref="E27:E58" si="3">SUM(F27:G27)</f>
        <v>45</v>
      </c>
      <c r="F27" s="27">
        <f t="shared" ref="F27:F54" si="4">15*(J27+L27+N27+P27+R27+T27)+12*V27</f>
        <v>15</v>
      </c>
      <c r="G27" s="28">
        <f t="shared" si="1"/>
        <v>30</v>
      </c>
      <c r="H27" s="44"/>
      <c r="I27" s="45" t="s">
        <v>41</v>
      </c>
      <c r="J27" s="46"/>
      <c r="K27" s="28"/>
      <c r="L27" s="46">
        <v>1</v>
      </c>
      <c r="M27" s="47">
        <v>2</v>
      </c>
      <c r="N27" s="48"/>
      <c r="O27" s="28"/>
      <c r="P27" s="46"/>
      <c r="Q27" s="47"/>
      <c r="R27" s="48"/>
      <c r="S27" s="28"/>
      <c r="T27" s="46"/>
      <c r="U27" s="47"/>
      <c r="V27" s="46"/>
      <c r="W27" s="50"/>
      <c r="X27" s="16"/>
      <c r="Y27" s="62"/>
      <c r="Z27" s="52">
        <v>5</v>
      </c>
      <c r="AA27" s="78"/>
      <c r="AB27" s="79"/>
      <c r="AC27" s="78"/>
      <c r="AD27" s="79"/>
      <c r="AE27" s="78"/>
      <c r="AF27" s="16"/>
      <c r="AG27" s="67" t="s">
        <v>133</v>
      </c>
      <c r="AH27" s="84" t="s">
        <v>69</v>
      </c>
      <c r="AJ27" s="5"/>
      <c r="AK27" s="3"/>
      <c r="AL27" s="3"/>
      <c r="AM27" s="3"/>
      <c r="AN27" s="3"/>
      <c r="AO27" s="3"/>
      <c r="AP27" s="3"/>
    </row>
    <row r="28" spans="1:42" s="6" customFormat="1" ht="11.1" customHeight="1" x14ac:dyDescent="0.2">
      <c r="A28" s="51">
        <v>19</v>
      </c>
      <c r="B28" s="166" t="s">
        <v>70</v>
      </c>
      <c r="C28" s="63" t="s">
        <v>51</v>
      </c>
      <c r="D28" s="82">
        <v>4</v>
      </c>
      <c r="E28" s="26">
        <f t="shared" si="3"/>
        <v>45</v>
      </c>
      <c r="F28" s="27">
        <f t="shared" si="4"/>
        <v>15</v>
      </c>
      <c r="G28" s="28">
        <f t="shared" si="1"/>
        <v>30</v>
      </c>
      <c r="H28" s="44"/>
      <c r="I28" s="85" t="s">
        <v>41</v>
      </c>
      <c r="J28" s="46"/>
      <c r="K28" s="28"/>
      <c r="L28" s="46"/>
      <c r="M28" s="47"/>
      <c r="N28" s="48">
        <v>1</v>
      </c>
      <c r="O28" s="28">
        <v>2</v>
      </c>
      <c r="P28" s="46"/>
      <c r="Q28" s="47"/>
      <c r="R28" s="48"/>
      <c r="S28" s="28"/>
      <c r="T28" s="46"/>
      <c r="U28" s="47"/>
      <c r="V28" s="46"/>
      <c r="W28" s="50"/>
      <c r="X28" s="16"/>
      <c r="Y28" s="62"/>
      <c r="Z28" s="79"/>
      <c r="AA28" s="78">
        <v>4</v>
      </c>
      <c r="AB28" s="79"/>
      <c r="AC28" s="78"/>
      <c r="AD28" s="79"/>
      <c r="AE28" s="78"/>
      <c r="AF28" s="83"/>
      <c r="AG28" s="67"/>
      <c r="AH28" s="86"/>
      <c r="AJ28" s="5"/>
      <c r="AK28" s="3"/>
      <c r="AL28" s="3"/>
      <c r="AM28" s="3"/>
      <c r="AN28" s="3"/>
      <c r="AO28" s="3"/>
      <c r="AP28" s="3"/>
    </row>
    <row r="29" spans="1:42" s="6" customFormat="1" ht="11.1" customHeight="1" x14ac:dyDescent="0.2">
      <c r="A29" s="51">
        <v>20</v>
      </c>
      <c r="B29" s="166" t="s">
        <v>71</v>
      </c>
      <c r="C29" s="63" t="s">
        <v>51</v>
      </c>
      <c r="D29" s="87">
        <v>5</v>
      </c>
      <c r="E29" s="26">
        <f t="shared" si="3"/>
        <v>60</v>
      </c>
      <c r="F29" s="27">
        <f t="shared" si="4"/>
        <v>30</v>
      </c>
      <c r="G29" s="28">
        <f t="shared" si="1"/>
        <v>30</v>
      </c>
      <c r="H29" s="44"/>
      <c r="I29" s="45" t="s">
        <v>72</v>
      </c>
      <c r="J29" s="46"/>
      <c r="K29" s="28"/>
      <c r="L29" s="46"/>
      <c r="M29" s="47"/>
      <c r="N29" s="48">
        <v>2</v>
      </c>
      <c r="O29" s="28">
        <v>2</v>
      </c>
      <c r="P29" s="46"/>
      <c r="Q29" s="47"/>
      <c r="R29" s="48"/>
      <c r="S29" s="28"/>
      <c r="T29" s="46"/>
      <c r="U29" s="47"/>
      <c r="V29" s="46"/>
      <c r="W29" s="50"/>
      <c r="X29" s="16"/>
      <c r="Y29" s="62"/>
      <c r="Z29" s="52"/>
      <c r="AA29" s="88">
        <v>5</v>
      </c>
      <c r="AB29" s="89"/>
      <c r="AC29" s="88"/>
      <c r="AD29" s="89"/>
      <c r="AE29" s="88"/>
      <c r="AF29" s="83"/>
      <c r="AJ29" s="5"/>
      <c r="AK29" s="3"/>
      <c r="AL29" s="3"/>
      <c r="AM29" s="3"/>
      <c r="AN29" s="3"/>
      <c r="AO29" s="3"/>
      <c r="AP29" s="3"/>
    </row>
    <row r="30" spans="1:42" s="6" customFormat="1" ht="11.1" customHeight="1" x14ac:dyDescent="0.2">
      <c r="A30" s="51">
        <v>21</v>
      </c>
      <c r="B30" s="166" t="s">
        <v>73</v>
      </c>
      <c r="C30" s="63" t="s">
        <v>44</v>
      </c>
      <c r="D30" s="43">
        <v>3</v>
      </c>
      <c r="E30" s="26">
        <f t="shared" si="3"/>
        <v>45</v>
      </c>
      <c r="F30" s="27">
        <f t="shared" si="4"/>
        <v>15</v>
      </c>
      <c r="G30" s="28">
        <f t="shared" si="1"/>
        <v>30</v>
      </c>
      <c r="H30" s="44"/>
      <c r="I30" s="45" t="s">
        <v>74</v>
      </c>
      <c r="J30" s="46"/>
      <c r="K30" s="28"/>
      <c r="L30" s="46"/>
      <c r="M30" s="47"/>
      <c r="N30" s="48">
        <v>1</v>
      </c>
      <c r="O30" s="28">
        <v>2</v>
      </c>
      <c r="P30" s="46"/>
      <c r="Q30" s="47"/>
      <c r="R30" s="48"/>
      <c r="S30" s="28"/>
      <c r="T30" s="46"/>
      <c r="U30" s="47"/>
      <c r="V30" s="46"/>
      <c r="W30" s="50"/>
      <c r="X30" s="16"/>
      <c r="Y30" s="62"/>
      <c r="Z30" s="52"/>
      <c r="AA30" s="51">
        <v>3</v>
      </c>
      <c r="AB30" s="52"/>
      <c r="AC30" s="51"/>
      <c r="AD30" s="52"/>
      <c r="AE30" s="51"/>
      <c r="AF30" s="90"/>
      <c r="AJ30" s="5"/>
      <c r="AK30" s="3"/>
      <c r="AL30" s="3"/>
      <c r="AM30" s="3"/>
      <c r="AN30" s="3"/>
      <c r="AO30" s="3"/>
      <c r="AP30" s="3"/>
    </row>
    <row r="31" spans="1:42" s="6" customFormat="1" ht="22.5" x14ac:dyDescent="0.2">
      <c r="A31" s="51">
        <v>22</v>
      </c>
      <c r="B31" s="166" t="s">
        <v>75</v>
      </c>
      <c r="C31" s="63" t="s">
        <v>51</v>
      </c>
      <c r="D31" s="43">
        <v>5</v>
      </c>
      <c r="E31" s="26">
        <f t="shared" si="3"/>
        <v>60</v>
      </c>
      <c r="F31" s="27">
        <f t="shared" si="4"/>
        <v>30</v>
      </c>
      <c r="G31" s="28">
        <f t="shared" si="1"/>
        <v>30</v>
      </c>
      <c r="H31" s="44"/>
      <c r="I31" s="45" t="s">
        <v>72</v>
      </c>
      <c r="J31" s="46"/>
      <c r="K31" s="28"/>
      <c r="L31" s="46"/>
      <c r="M31" s="47"/>
      <c r="N31" s="48">
        <v>2</v>
      </c>
      <c r="O31" s="28">
        <v>2</v>
      </c>
      <c r="P31" s="46"/>
      <c r="Q31" s="47"/>
      <c r="R31" s="48"/>
      <c r="S31" s="28"/>
      <c r="T31" s="46"/>
      <c r="U31" s="47"/>
      <c r="V31" s="46"/>
      <c r="W31" s="50"/>
      <c r="X31" s="16"/>
      <c r="Y31" s="62"/>
      <c r="Z31" s="79"/>
      <c r="AA31" s="51">
        <v>5</v>
      </c>
      <c r="AB31" s="52"/>
      <c r="AC31" s="51"/>
      <c r="AD31" s="52"/>
      <c r="AE31" s="51"/>
      <c r="AF31" s="16"/>
      <c r="AG31" s="243" t="s">
        <v>76</v>
      </c>
      <c r="AH31" s="244"/>
      <c r="AJ31" s="5"/>
      <c r="AK31" s="3"/>
      <c r="AL31" s="3"/>
      <c r="AM31" s="3"/>
      <c r="AN31" s="3"/>
      <c r="AO31" s="3"/>
      <c r="AP31" s="3"/>
    </row>
    <row r="32" spans="1:42" s="6" customFormat="1" ht="11.1" customHeight="1" x14ac:dyDescent="0.2">
      <c r="A32" s="51">
        <v>23</v>
      </c>
      <c r="B32" s="166" t="s">
        <v>77</v>
      </c>
      <c r="C32" s="63" t="s">
        <v>44</v>
      </c>
      <c r="D32" s="82">
        <v>4</v>
      </c>
      <c r="E32" s="26">
        <f t="shared" si="3"/>
        <v>45</v>
      </c>
      <c r="F32" s="27">
        <f t="shared" si="4"/>
        <v>15</v>
      </c>
      <c r="G32" s="28">
        <f t="shared" si="1"/>
        <v>30</v>
      </c>
      <c r="H32" s="44"/>
      <c r="I32" s="45" t="s">
        <v>72</v>
      </c>
      <c r="J32" s="46"/>
      <c r="K32" s="28"/>
      <c r="L32" s="46"/>
      <c r="M32" s="47"/>
      <c r="N32" s="46">
        <v>1</v>
      </c>
      <c r="O32" s="28">
        <v>2</v>
      </c>
      <c r="P32" s="46"/>
      <c r="Q32" s="47"/>
      <c r="R32" s="48"/>
      <c r="S32" s="28"/>
      <c r="T32" s="46"/>
      <c r="U32" s="47"/>
      <c r="V32" s="46"/>
      <c r="W32" s="50"/>
      <c r="X32" s="16"/>
      <c r="Y32" s="62"/>
      <c r="Z32" s="79"/>
      <c r="AA32" s="78">
        <v>4</v>
      </c>
      <c r="AB32" s="79"/>
      <c r="AC32" s="78"/>
      <c r="AD32" s="79"/>
      <c r="AE32" s="78"/>
      <c r="AF32" s="16"/>
      <c r="AG32" s="67" t="s">
        <v>131</v>
      </c>
      <c r="AH32" s="68" t="s">
        <v>78</v>
      </c>
      <c r="AJ32" s="91"/>
      <c r="AK32" s="3"/>
      <c r="AL32" s="3"/>
      <c r="AM32" s="3"/>
      <c r="AN32" s="3"/>
      <c r="AO32" s="3"/>
      <c r="AP32" s="3"/>
    </row>
    <row r="33" spans="1:42" s="6" customFormat="1" ht="11.1" customHeight="1" x14ac:dyDescent="0.2">
      <c r="A33" s="51">
        <v>24</v>
      </c>
      <c r="B33" s="169" t="s">
        <v>79</v>
      </c>
      <c r="C33" s="63" t="s">
        <v>44</v>
      </c>
      <c r="D33" s="82">
        <v>5</v>
      </c>
      <c r="E33" s="26">
        <f t="shared" si="3"/>
        <v>60</v>
      </c>
      <c r="F33" s="27">
        <f t="shared" si="4"/>
        <v>30</v>
      </c>
      <c r="G33" s="28">
        <f t="shared" si="1"/>
        <v>30</v>
      </c>
      <c r="H33" s="44"/>
      <c r="I33" s="45" t="s">
        <v>72</v>
      </c>
      <c r="J33" s="46"/>
      <c r="K33" s="28"/>
      <c r="L33" s="46"/>
      <c r="M33" s="47"/>
      <c r="N33" s="48">
        <v>2</v>
      </c>
      <c r="O33" s="28">
        <v>2</v>
      </c>
      <c r="P33" s="46"/>
      <c r="Q33" s="28"/>
      <c r="R33" s="92"/>
      <c r="S33" s="28"/>
      <c r="T33" s="46"/>
      <c r="U33" s="47"/>
      <c r="V33" s="46"/>
      <c r="W33" s="50"/>
      <c r="X33" s="16"/>
      <c r="Y33" s="62"/>
      <c r="Z33" s="79"/>
      <c r="AA33" s="78">
        <v>5</v>
      </c>
      <c r="AB33" s="79"/>
      <c r="AC33" s="78"/>
      <c r="AD33" s="79"/>
      <c r="AE33" s="78"/>
      <c r="AF33" s="83"/>
      <c r="AG33" s="67" t="s">
        <v>132</v>
      </c>
      <c r="AH33" s="73" t="s">
        <v>80</v>
      </c>
      <c r="AJ33" s="5"/>
      <c r="AK33" s="3"/>
      <c r="AL33" s="3"/>
      <c r="AM33" s="3"/>
      <c r="AN33" s="3"/>
      <c r="AO33" s="3"/>
      <c r="AP33" s="3"/>
    </row>
    <row r="34" spans="1:42" s="6" customFormat="1" ht="11.1" customHeight="1" x14ac:dyDescent="0.2">
      <c r="A34" s="51">
        <v>25</v>
      </c>
      <c r="B34" s="166" t="s">
        <v>81</v>
      </c>
      <c r="C34" s="63" t="s">
        <v>44</v>
      </c>
      <c r="D34" s="93">
        <v>2</v>
      </c>
      <c r="E34" s="26">
        <f t="shared" si="3"/>
        <v>45</v>
      </c>
      <c r="F34" s="27">
        <f t="shared" si="4"/>
        <v>15</v>
      </c>
      <c r="G34" s="28">
        <f t="shared" si="1"/>
        <v>30</v>
      </c>
      <c r="H34" s="44"/>
      <c r="I34" s="45" t="s">
        <v>41</v>
      </c>
      <c r="J34" s="46"/>
      <c r="K34" s="28"/>
      <c r="L34" s="46"/>
      <c r="M34" s="47"/>
      <c r="N34" s="48"/>
      <c r="O34" s="28"/>
      <c r="P34" s="46">
        <v>1</v>
      </c>
      <c r="Q34" s="28">
        <v>2</v>
      </c>
      <c r="R34" s="46"/>
      <c r="S34" s="28"/>
      <c r="T34" s="46"/>
      <c r="U34" s="47"/>
      <c r="V34" s="46"/>
      <c r="W34" s="50"/>
      <c r="X34" s="16"/>
      <c r="Y34" s="62"/>
      <c r="Z34" s="79"/>
      <c r="AA34" s="78"/>
      <c r="AB34" s="79">
        <v>2</v>
      </c>
      <c r="AC34" s="62"/>
      <c r="AD34" s="79"/>
      <c r="AE34" s="78"/>
      <c r="AF34" s="83"/>
      <c r="AG34" s="67" t="s">
        <v>133</v>
      </c>
      <c r="AH34" s="94" t="s">
        <v>82</v>
      </c>
      <c r="AJ34" s="5">
        <v>3</v>
      </c>
      <c r="AK34" s="3"/>
      <c r="AL34" s="3"/>
      <c r="AM34" s="3"/>
      <c r="AN34" s="3"/>
      <c r="AO34" s="3"/>
      <c r="AP34" s="3"/>
    </row>
    <row r="35" spans="1:42" s="6" customFormat="1" ht="11.1" customHeight="1" x14ac:dyDescent="0.2">
      <c r="A35" s="51">
        <v>26</v>
      </c>
      <c r="B35" s="166" t="s">
        <v>83</v>
      </c>
      <c r="C35" s="63" t="s">
        <v>51</v>
      </c>
      <c r="D35" s="93">
        <v>5</v>
      </c>
      <c r="E35" s="26">
        <f t="shared" si="3"/>
        <v>60</v>
      </c>
      <c r="F35" s="27">
        <f t="shared" si="4"/>
        <v>30</v>
      </c>
      <c r="G35" s="28">
        <f t="shared" si="1"/>
        <v>30</v>
      </c>
      <c r="H35" s="44"/>
      <c r="I35" s="45" t="s">
        <v>72</v>
      </c>
      <c r="J35" s="46"/>
      <c r="K35" s="28"/>
      <c r="L35" s="46"/>
      <c r="M35" s="47"/>
      <c r="N35" s="48"/>
      <c r="O35" s="28"/>
      <c r="P35" s="46">
        <v>2</v>
      </c>
      <c r="Q35" s="28">
        <v>2</v>
      </c>
      <c r="R35" s="46"/>
      <c r="S35" s="28"/>
      <c r="T35" s="46"/>
      <c r="U35" s="47"/>
      <c r="V35" s="46"/>
      <c r="W35" s="50"/>
      <c r="X35" s="16"/>
      <c r="Y35" s="62"/>
      <c r="Z35" s="79"/>
      <c r="AA35" s="78"/>
      <c r="AB35" s="79">
        <v>5</v>
      </c>
      <c r="AC35" s="78"/>
      <c r="AD35" s="79"/>
      <c r="AE35" s="78"/>
      <c r="AF35" s="83"/>
      <c r="AG35" s="67" t="s">
        <v>134</v>
      </c>
      <c r="AH35" s="95" t="s">
        <v>84</v>
      </c>
      <c r="AJ35" s="71"/>
      <c r="AK35" s="3"/>
      <c r="AL35" s="3"/>
      <c r="AM35" s="3"/>
      <c r="AN35" s="3"/>
      <c r="AO35" s="3"/>
      <c r="AP35" s="3"/>
    </row>
    <row r="36" spans="1:42" s="6" customFormat="1" ht="11.1" customHeight="1" x14ac:dyDescent="0.2">
      <c r="A36" s="51">
        <v>27</v>
      </c>
      <c r="B36" s="166" t="s">
        <v>85</v>
      </c>
      <c r="C36" s="63" t="s">
        <v>51</v>
      </c>
      <c r="D36" s="93">
        <v>5</v>
      </c>
      <c r="E36" s="26">
        <f t="shared" si="3"/>
        <v>60</v>
      </c>
      <c r="F36" s="27">
        <f t="shared" si="4"/>
        <v>30</v>
      </c>
      <c r="G36" s="28">
        <f t="shared" si="1"/>
        <v>30</v>
      </c>
      <c r="H36" s="44"/>
      <c r="I36" s="45" t="s">
        <v>72</v>
      </c>
      <c r="J36" s="46"/>
      <c r="K36" s="28"/>
      <c r="L36" s="46"/>
      <c r="M36" s="47"/>
      <c r="N36" s="48"/>
      <c r="O36" s="28"/>
      <c r="P36" s="46">
        <v>2</v>
      </c>
      <c r="Q36" s="28">
        <v>2</v>
      </c>
      <c r="R36" s="46"/>
      <c r="S36" s="28"/>
      <c r="T36" s="46"/>
      <c r="U36" s="47"/>
      <c r="V36" s="46"/>
      <c r="W36" s="50"/>
      <c r="X36" s="16"/>
      <c r="Y36" s="62"/>
      <c r="Z36" s="79"/>
      <c r="AA36" s="78"/>
      <c r="AB36" s="79">
        <v>5</v>
      </c>
      <c r="AC36" s="78"/>
      <c r="AD36" s="79"/>
      <c r="AE36" s="78"/>
      <c r="AF36" s="83"/>
      <c r="AG36" s="67"/>
      <c r="AH36" s="73"/>
      <c r="AJ36" s="71"/>
      <c r="AK36" s="3"/>
      <c r="AL36" s="3"/>
      <c r="AM36" s="3"/>
      <c r="AN36" s="3"/>
      <c r="AO36" s="3"/>
      <c r="AP36" s="3"/>
    </row>
    <row r="37" spans="1:42" s="6" customFormat="1" ht="11.1" customHeight="1" x14ac:dyDescent="0.2">
      <c r="A37" s="51">
        <v>28</v>
      </c>
      <c r="B37" s="166" t="s">
        <v>86</v>
      </c>
      <c r="C37" s="63" t="s">
        <v>44</v>
      </c>
      <c r="D37" s="93">
        <v>5</v>
      </c>
      <c r="E37" s="26">
        <f t="shared" si="3"/>
        <v>60</v>
      </c>
      <c r="F37" s="27">
        <f t="shared" si="4"/>
        <v>30</v>
      </c>
      <c r="G37" s="28">
        <f t="shared" si="1"/>
        <v>30</v>
      </c>
      <c r="H37" s="44"/>
      <c r="I37" s="45" t="s">
        <v>41</v>
      </c>
      <c r="J37" s="46"/>
      <c r="K37" s="28"/>
      <c r="L37" s="46"/>
      <c r="M37" s="47"/>
      <c r="N37" s="48"/>
      <c r="O37" s="28"/>
      <c r="P37" s="46">
        <v>2</v>
      </c>
      <c r="Q37" s="28">
        <v>2</v>
      </c>
      <c r="R37" s="46"/>
      <c r="S37" s="28"/>
      <c r="T37" s="46"/>
      <c r="U37" s="47"/>
      <c r="V37" s="46"/>
      <c r="W37" s="50"/>
      <c r="X37" s="16"/>
      <c r="Y37" s="62"/>
      <c r="Z37" s="79"/>
      <c r="AA37" s="78"/>
      <c r="AB37" s="79">
        <v>5</v>
      </c>
      <c r="AC37" s="78"/>
      <c r="AD37" s="79"/>
      <c r="AE37" s="78"/>
      <c r="AF37" s="83"/>
      <c r="AJ37" s="71"/>
      <c r="AK37" s="3"/>
      <c r="AL37" s="3"/>
      <c r="AM37" s="3"/>
      <c r="AN37" s="3"/>
      <c r="AO37" s="3"/>
      <c r="AP37" s="3"/>
    </row>
    <row r="38" spans="1:42" s="6" customFormat="1" ht="11.1" customHeight="1" x14ac:dyDescent="0.2">
      <c r="A38" s="51">
        <v>29</v>
      </c>
      <c r="B38" s="170" t="s">
        <v>87</v>
      </c>
      <c r="C38" s="77" t="s">
        <v>44</v>
      </c>
      <c r="D38" s="96">
        <v>3</v>
      </c>
      <c r="E38" s="26">
        <f t="shared" si="3"/>
        <v>45</v>
      </c>
      <c r="F38" s="27">
        <f t="shared" si="4"/>
        <v>15</v>
      </c>
      <c r="G38" s="28">
        <f t="shared" si="1"/>
        <v>30</v>
      </c>
      <c r="H38" s="44"/>
      <c r="I38" s="45" t="s">
        <v>41</v>
      </c>
      <c r="J38" s="46"/>
      <c r="K38" s="28"/>
      <c r="L38" s="46"/>
      <c r="M38" s="47"/>
      <c r="N38" s="48"/>
      <c r="O38" s="28"/>
      <c r="P38" s="46">
        <v>1</v>
      </c>
      <c r="Q38" s="28">
        <v>2</v>
      </c>
      <c r="R38" s="46"/>
      <c r="S38" s="28"/>
      <c r="T38" s="46"/>
      <c r="U38" s="47"/>
      <c r="V38" s="46"/>
      <c r="W38" s="50"/>
      <c r="X38" s="16"/>
      <c r="Y38" s="62"/>
      <c r="Z38" s="79"/>
      <c r="AA38" s="78"/>
      <c r="AB38" s="97">
        <v>3</v>
      </c>
      <c r="AC38" s="78"/>
      <c r="AD38" s="79"/>
      <c r="AE38" s="78"/>
      <c r="AF38" s="83"/>
      <c r="AG38" s="7"/>
      <c r="AJ38" s="71"/>
      <c r="AK38" s="3"/>
      <c r="AL38" s="3"/>
      <c r="AM38" s="3"/>
      <c r="AN38" s="3"/>
      <c r="AO38" s="3"/>
      <c r="AP38" s="3"/>
    </row>
    <row r="39" spans="1:42" s="6" customFormat="1" ht="11.1" customHeight="1" x14ac:dyDescent="0.2">
      <c r="A39" s="51">
        <v>30</v>
      </c>
      <c r="B39" s="166" t="s">
        <v>88</v>
      </c>
      <c r="C39" s="63" t="s">
        <v>51</v>
      </c>
      <c r="D39" s="98">
        <v>5</v>
      </c>
      <c r="E39" s="26">
        <f t="shared" si="3"/>
        <v>60</v>
      </c>
      <c r="F39" s="27">
        <f t="shared" si="4"/>
        <v>30</v>
      </c>
      <c r="G39" s="28">
        <f t="shared" si="1"/>
        <v>30</v>
      </c>
      <c r="H39" s="44"/>
      <c r="I39" s="45" t="s">
        <v>72</v>
      </c>
      <c r="J39" s="46"/>
      <c r="K39" s="28"/>
      <c r="L39" s="46"/>
      <c r="M39" s="47"/>
      <c r="N39" s="48"/>
      <c r="O39" s="28"/>
      <c r="P39" s="46">
        <v>2</v>
      </c>
      <c r="Q39" s="28">
        <v>2</v>
      </c>
      <c r="R39" s="46"/>
      <c r="S39" s="47"/>
      <c r="T39" s="46"/>
      <c r="U39" s="47"/>
      <c r="V39" s="46"/>
      <c r="W39" s="50"/>
      <c r="X39" s="16"/>
      <c r="Y39" s="62"/>
      <c r="Z39" s="79"/>
      <c r="AA39" s="78"/>
      <c r="AB39" s="79">
        <v>5</v>
      </c>
      <c r="AC39" s="78"/>
      <c r="AD39" s="79"/>
      <c r="AE39" s="78"/>
      <c r="AF39" s="83"/>
      <c r="AG39" s="239" t="s">
        <v>89</v>
      </c>
      <c r="AH39" s="245"/>
      <c r="AI39" s="240"/>
      <c r="AJ39" s="71"/>
      <c r="AK39" s="3"/>
      <c r="AL39" s="3"/>
      <c r="AM39" s="3"/>
      <c r="AN39" s="3"/>
      <c r="AO39" s="3"/>
      <c r="AP39" s="3"/>
    </row>
    <row r="40" spans="1:42" s="6" customFormat="1" ht="11.1" customHeight="1" x14ac:dyDescent="0.2">
      <c r="A40" s="51">
        <v>31</v>
      </c>
      <c r="B40" s="166" t="s">
        <v>90</v>
      </c>
      <c r="C40" s="63" t="s">
        <v>44</v>
      </c>
      <c r="D40" s="93">
        <v>3</v>
      </c>
      <c r="E40" s="26">
        <f>SUM(F40:G40)</f>
        <v>45</v>
      </c>
      <c r="F40" s="27">
        <f>15*(J40+L40+N40+P40+R40+T40)+12*V40</f>
        <v>15</v>
      </c>
      <c r="G40" s="28">
        <f>15*(K40+M40+O40+Q40+S40+U40)+12*W40</f>
        <v>30</v>
      </c>
      <c r="H40" s="44"/>
      <c r="I40" s="45" t="s">
        <v>41</v>
      </c>
      <c r="J40" s="46"/>
      <c r="K40" s="28"/>
      <c r="L40" s="46"/>
      <c r="M40" s="47"/>
      <c r="N40" s="48"/>
      <c r="O40" s="28"/>
      <c r="P40" s="46">
        <v>1</v>
      </c>
      <c r="Q40" s="47">
        <v>2</v>
      </c>
      <c r="R40" s="46"/>
      <c r="S40" s="47"/>
      <c r="T40" s="46"/>
      <c r="U40" s="47"/>
      <c r="V40" s="46"/>
      <c r="W40" s="50"/>
      <c r="X40" s="16"/>
      <c r="Y40" s="62"/>
      <c r="Z40" s="79"/>
      <c r="AA40" s="78"/>
      <c r="AB40" s="79">
        <v>3</v>
      </c>
      <c r="AC40" s="62"/>
      <c r="AD40" s="79"/>
      <c r="AE40" s="78"/>
      <c r="AF40" s="83"/>
      <c r="AG40" s="241"/>
      <c r="AH40" s="246"/>
      <c r="AI40" s="242"/>
      <c r="AJ40" s="71"/>
      <c r="AK40" s="3"/>
      <c r="AL40" s="3"/>
      <c r="AM40" s="3"/>
      <c r="AN40" s="3"/>
      <c r="AO40" s="3"/>
      <c r="AP40" s="3"/>
    </row>
    <row r="41" spans="1:42" s="6" customFormat="1" ht="11.1" customHeight="1" x14ac:dyDescent="0.2">
      <c r="A41" s="51">
        <v>32</v>
      </c>
      <c r="B41" s="166" t="s">
        <v>91</v>
      </c>
      <c r="C41" s="63" t="s">
        <v>44</v>
      </c>
      <c r="D41" s="98">
        <v>4</v>
      </c>
      <c r="E41" s="26">
        <f t="shared" si="3"/>
        <v>45</v>
      </c>
      <c r="F41" s="27">
        <v>15</v>
      </c>
      <c r="G41" s="28">
        <f t="shared" si="1"/>
        <v>30</v>
      </c>
      <c r="H41" s="44"/>
      <c r="I41" s="45" t="s">
        <v>74</v>
      </c>
      <c r="J41" s="46"/>
      <c r="K41" s="28"/>
      <c r="L41" s="46"/>
      <c r="M41" s="47"/>
      <c r="N41" s="48"/>
      <c r="O41" s="28"/>
      <c r="P41" s="46"/>
      <c r="Q41" s="28"/>
      <c r="R41" s="46">
        <v>1</v>
      </c>
      <c r="S41" s="47">
        <v>2</v>
      </c>
      <c r="T41" s="46"/>
      <c r="U41" s="47"/>
      <c r="V41" s="46"/>
      <c r="W41" s="50"/>
      <c r="X41" s="16"/>
      <c r="Y41" s="62"/>
      <c r="Z41" s="79"/>
      <c r="AA41" s="78"/>
      <c r="AB41" s="79"/>
      <c r="AC41" s="78">
        <v>4</v>
      </c>
      <c r="AD41" s="79"/>
      <c r="AE41" s="78"/>
      <c r="AF41" s="83"/>
      <c r="AG41" s="67" t="s">
        <v>131</v>
      </c>
      <c r="AH41" s="99" t="s">
        <v>92</v>
      </c>
      <c r="AI41" s="99"/>
      <c r="AJ41" s="71">
        <v>1</v>
      </c>
      <c r="AK41" s="3"/>
      <c r="AL41" s="3"/>
      <c r="AM41" s="3"/>
      <c r="AN41" s="3"/>
      <c r="AO41" s="3"/>
      <c r="AP41" s="3"/>
    </row>
    <row r="42" spans="1:42" s="6" customFormat="1" ht="11.1" customHeight="1" x14ac:dyDescent="0.2">
      <c r="A42" s="51">
        <v>33</v>
      </c>
      <c r="B42" s="166" t="s">
        <v>93</v>
      </c>
      <c r="C42" s="63" t="s">
        <v>44</v>
      </c>
      <c r="D42" s="93">
        <v>5</v>
      </c>
      <c r="E42" s="26">
        <f t="shared" si="3"/>
        <v>60</v>
      </c>
      <c r="F42" s="27">
        <f t="shared" si="4"/>
        <v>30</v>
      </c>
      <c r="G42" s="28">
        <f t="shared" si="1"/>
        <v>30</v>
      </c>
      <c r="H42" s="44"/>
      <c r="I42" s="45" t="s">
        <v>72</v>
      </c>
      <c r="J42" s="46"/>
      <c r="K42" s="28"/>
      <c r="L42" s="46"/>
      <c r="M42" s="47"/>
      <c r="N42" s="48"/>
      <c r="O42" s="28"/>
      <c r="P42" s="46"/>
      <c r="Q42" s="28"/>
      <c r="R42" s="46">
        <v>2</v>
      </c>
      <c r="S42" s="28">
        <v>2</v>
      </c>
      <c r="T42" s="46"/>
      <c r="U42" s="28"/>
      <c r="V42" s="46"/>
      <c r="W42" s="50"/>
      <c r="X42" s="16"/>
      <c r="Y42" s="62"/>
      <c r="Z42" s="79"/>
      <c r="AA42" s="78"/>
      <c r="AB42" s="79"/>
      <c r="AC42" s="78">
        <v>5</v>
      </c>
      <c r="AD42" s="79"/>
      <c r="AE42" s="78"/>
      <c r="AF42" s="83"/>
      <c r="AG42" s="67" t="s">
        <v>132</v>
      </c>
      <c r="AH42" s="252" t="s">
        <v>95</v>
      </c>
      <c r="AI42" s="253"/>
      <c r="AJ42" s="71"/>
      <c r="AK42" s="3"/>
      <c r="AL42" s="3"/>
      <c r="AM42" s="3"/>
      <c r="AN42" s="3"/>
      <c r="AO42" s="3"/>
      <c r="AP42" s="3"/>
    </row>
    <row r="43" spans="1:42" s="6" customFormat="1" ht="11.1" customHeight="1" x14ac:dyDescent="0.2">
      <c r="A43" s="51">
        <v>34</v>
      </c>
      <c r="B43" s="166" t="s">
        <v>94</v>
      </c>
      <c r="C43" s="63" t="s">
        <v>44</v>
      </c>
      <c r="D43" s="93">
        <v>5</v>
      </c>
      <c r="E43" s="26">
        <f t="shared" si="3"/>
        <v>60</v>
      </c>
      <c r="F43" s="27">
        <f t="shared" si="4"/>
        <v>30</v>
      </c>
      <c r="G43" s="28">
        <f t="shared" si="1"/>
        <v>30</v>
      </c>
      <c r="H43" s="44"/>
      <c r="I43" s="45" t="s">
        <v>72</v>
      </c>
      <c r="J43" s="46"/>
      <c r="K43" s="28"/>
      <c r="L43" s="46"/>
      <c r="M43" s="47"/>
      <c r="N43" s="48"/>
      <c r="O43" s="28"/>
      <c r="P43" s="46"/>
      <c r="Q43" s="28"/>
      <c r="R43" s="46">
        <v>2</v>
      </c>
      <c r="S43" s="28">
        <v>2</v>
      </c>
      <c r="T43" s="100"/>
      <c r="U43" s="101"/>
      <c r="V43" s="46"/>
      <c r="W43" s="50"/>
      <c r="X43" s="16"/>
      <c r="Y43" s="62"/>
      <c r="Z43" s="79"/>
      <c r="AA43" s="78"/>
      <c r="AB43" s="79"/>
      <c r="AC43" s="78">
        <v>5</v>
      </c>
      <c r="AD43" s="79"/>
      <c r="AE43" s="78"/>
      <c r="AF43" s="83"/>
      <c r="AG43" s="67" t="s">
        <v>133</v>
      </c>
      <c r="AH43" s="252" t="s">
        <v>97</v>
      </c>
      <c r="AI43" s="253"/>
      <c r="AJ43" s="71"/>
      <c r="AK43" s="3"/>
      <c r="AL43" s="3"/>
      <c r="AM43" s="3"/>
      <c r="AN43" s="3"/>
      <c r="AO43" s="3"/>
      <c r="AP43" s="3"/>
    </row>
    <row r="44" spans="1:42" s="6" customFormat="1" ht="11.1" customHeight="1" x14ac:dyDescent="0.2">
      <c r="A44" s="51">
        <v>35</v>
      </c>
      <c r="B44" s="166" t="s">
        <v>96</v>
      </c>
      <c r="C44" s="63" t="s">
        <v>44</v>
      </c>
      <c r="D44" s="93">
        <v>5</v>
      </c>
      <c r="E44" s="26">
        <f t="shared" si="3"/>
        <v>60</v>
      </c>
      <c r="F44" s="27">
        <f t="shared" si="4"/>
        <v>30</v>
      </c>
      <c r="G44" s="28">
        <f t="shared" si="1"/>
        <v>30</v>
      </c>
      <c r="H44" s="44"/>
      <c r="I44" s="45" t="s">
        <v>72</v>
      </c>
      <c r="J44" s="46"/>
      <c r="K44" s="28"/>
      <c r="L44" s="46"/>
      <c r="M44" s="47"/>
      <c r="N44" s="48"/>
      <c r="O44" s="28"/>
      <c r="P44" s="46"/>
      <c r="Q44" s="47"/>
      <c r="R44" s="46">
        <v>2</v>
      </c>
      <c r="S44" s="28">
        <v>2</v>
      </c>
      <c r="T44" s="46"/>
      <c r="U44" s="47"/>
      <c r="V44" s="46"/>
      <c r="W44" s="50"/>
      <c r="X44" s="16"/>
      <c r="Y44" s="62"/>
      <c r="Z44" s="79"/>
      <c r="AA44" s="78"/>
      <c r="AB44" s="79"/>
      <c r="AC44" s="78">
        <v>5</v>
      </c>
      <c r="AD44" s="79"/>
      <c r="AE44" s="78"/>
      <c r="AF44" s="83"/>
      <c r="AG44" s="72"/>
      <c r="AH44" s="249"/>
      <c r="AI44" s="251"/>
      <c r="AJ44" s="71"/>
      <c r="AK44" s="3"/>
      <c r="AL44" s="3"/>
      <c r="AM44" s="3"/>
      <c r="AN44" s="3"/>
      <c r="AO44" s="3"/>
      <c r="AP44" s="3"/>
    </row>
    <row r="45" spans="1:42" s="6" customFormat="1" ht="11.1" customHeight="1" x14ac:dyDescent="0.2">
      <c r="A45" s="51">
        <v>36</v>
      </c>
      <c r="B45" s="166" t="s">
        <v>98</v>
      </c>
      <c r="C45" s="63" t="s">
        <v>51</v>
      </c>
      <c r="D45" s="93">
        <v>5</v>
      </c>
      <c r="E45" s="26">
        <f t="shared" si="3"/>
        <v>75</v>
      </c>
      <c r="F45" s="27">
        <f t="shared" si="4"/>
        <v>30</v>
      </c>
      <c r="G45" s="28">
        <f t="shared" si="1"/>
        <v>45</v>
      </c>
      <c r="H45" s="44"/>
      <c r="I45" s="45" t="s">
        <v>72</v>
      </c>
      <c r="J45" s="46"/>
      <c r="K45" s="28"/>
      <c r="L45" s="46"/>
      <c r="M45" s="47"/>
      <c r="N45" s="48"/>
      <c r="O45" s="28"/>
      <c r="P45" s="46"/>
      <c r="Q45" s="28"/>
      <c r="R45" s="46">
        <v>2</v>
      </c>
      <c r="S45" s="28">
        <v>3</v>
      </c>
      <c r="T45" s="100"/>
      <c r="U45" s="101"/>
      <c r="V45" s="46"/>
      <c r="W45" s="50"/>
      <c r="X45" s="16"/>
      <c r="Y45" s="62"/>
      <c r="Z45" s="79"/>
      <c r="AA45" s="78"/>
      <c r="AB45" s="79"/>
      <c r="AC45" s="78">
        <v>5</v>
      </c>
      <c r="AD45" s="79"/>
      <c r="AE45" s="78"/>
      <c r="AF45" s="83"/>
      <c r="AJ45" s="71"/>
      <c r="AK45" s="3"/>
      <c r="AL45" s="3"/>
      <c r="AM45" s="3"/>
      <c r="AN45" s="3"/>
      <c r="AO45" s="3"/>
      <c r="AP45" s="3"/>
    </row>
    <row r="46" spans="1:42" s="6" customFormat="1" ht="11.1" customHeight="1" x14ac:dyDescent="0.2">
      <c r="A46" s="51">
        <v>37</v>
      </c>
      <c r="B46" s="171" t="s">
        <v>99</v>
      </c>
      <c r="C46" s="63" t="s">
        <v>51</v>
      </c>
      <c r="D46" s="93">
        <v>4</v>
      </c>
      <c r="E46" s="26">
        <f>SUM(F46:G46)</f>
        <v>60</v>
      </c>
      <c r="F46" s="27">
        <f>15*(J46+L46+N46+P46+R46+T46)+12*V46</f>
        <v>30</v>
      </c>
      <c r="G46" s="28">
        <f>15*(K46+M46+O46+Q46+S46+U46)+12*W46</f>
        <v>30</v>
      </c>
      <c r="H46" s="44"/>
      <c r="I46" s="45" t="s">
        <v>41</v>
      </c>
      <c r="J46" s="46"/>
      <c r="K46" s="28"/>
      <c r="L46" s="46"/>
      <c r="M46" s="47"/>
      <c r="N46" s="48"/>
      <c r="O46" s="28"/>
      <c r="P46" s="46"/>
      <c r="Q46" s="28"/>
      <c r="R46" s="100">
        <v>2</v>
      </c>
      <c r="S46" s="101">
        <v>2</v>
      </c>
      <c r="T46" s="100"/>
      <c r="U46" s="101"/>
      <c r="V46" s="55"/>
      <c r="W46" s="58"/>
      <c r="X46" s="7"/>
      <c r="Y46" s="62"/>
      <c r="Z46" s="79"/>
      <c r="AA46" s="78"/>
      <c r="AB46" s="61"/>
      <c r="AC46" s="78">
        <v>4</v>
      </c>
      <c r="AD46" s="61"/>
      <c r="AE46" s="78"/>
      <c r="AF46" s="83"/>
      <c r="AH46" s="164"/>
      <c r="AJ46" s="71"/>
      <c r="AK46" s="3"/>
      <c r="AL46" s="3"/>
      <c r="AM46" s="3"/>
      <c r="AN46" s="3"/>
      <c r="AO46" s="3"/>
      <c r="AP46" s="3"/>
    </row>
    <row r="47" spans="1:42" s="6" customFormat="1" ht="11.1" customHeight="1" x14ac:dyDescent="0.2">
      <c r="A47" s="51">
        <v>38</v>
      </c>
      <c r="B47" s="166" t="s">
        <v>100</v>
      </c>
      <c r="C47" s="63" t="s">
        <v>44</v>
      </c>
      <c r="D47" s="93">
        <v>5</v>
      </c>
      <c r="E47" s="26">
        <f t="shared" si="3"/>
        <v>60</v>
      </c>
      <c r="F47" s="27">
        <f t="shared" si="4"/>
        <v>30</v>
      </c>
      <c r="G47" s="28">
        <f t="shared" si="1"/>
        <v>30</v>
      </c>
      <c r="H47" s="44"/>
      <c r="I47" s="45" t="s">
        <v>72</v>
      </c>
      <c r="J47" s="46"/>
      <c r="K47" s="28"/>
      <c r="L47" s="46"/>
      <c r="M47" s="47"/>
      <c r="N47" s="48"/>
      <c r="O47" s="28"/>
      <c r="P47" s="46"/>
      <c r="Q47" s="47"/>
      <c r="R47" s="46"/>
      <c r="S47" s="28"/>
      <c r="T47" s="46">
        <v>2</v>
      </c>
      <c r="U47" s="47">
        <v>2</v>
      </c>
      <c r="V47" s="46"/>
      <c r="W47" s="50"/>
      <c r="X47" s="16"/>
      <c r="Y47" s="62"/>
      <c r="Z47" s="79"/>
      <c r="AA47" s="78"/>
      <c r="AB47" s="79"/>
      <c r="AC47" s="78"/>
      <c r="AD47" s="79">
        <v>5</v>
      </c>
      <c r="AE47" s="78"/>
      <c r="AF47" s="83"/>
      <c r="AG47" s="65" t="s">
        <v>101</v>
      </c>
      <c r="AH47" s="65"/>
      <c r="AK47" s="3"/>
      <c r="AL47" s="3"/>
      <c r="AM47" s="3"/>
      <c r="AN47" s="3"/>
      <c r="AO47" s="3"/>
      <c r="AP47" s="3"/>
    </row>
    <row r="48" spans="1:42" s="6" customFormat="1" ht="11.1" customHeight="1" x14ac:dyDescent="0.2">
      <c r="A48" s="51">
        <v>39</v>
      </c>
      <c r="B48" s="166" t="s">
        <v>102</v>
      </c>
      <c r="C48" s="63" t="s">
        <v>44</v>
      </c>
      <c r="D48" s="93">
        <v>5</v>
      </c>
      <c r="E48" s="26">
        <f t="shared" si="3"/>
        <v>60</v>
      </c>
      <c r="F48" s="27">
        <f t="shared" si="4"/>
        <v>30</v>
      </c>
      <c r="G48" s="28">
        <f t="shared" si="1"/>
        <v>30</v>
      </c>
      <c r="H48" s="44"/>
      <c r="I48" s="45" t="s">
        <v>72</v>
      </c>
      <c r="J48" s="46"/>
      <c r="K48" s="28"/>
      <c r="L48" s="46"/>
      <c r="M48" s="47"/>
      <c r="N48" s="48"/>
      <c r="O48" s="28"/>
      <c r="P48" s="46"/>
      <c r="Q48" s="47"/>
      <c r="R48" s="46"/>
      <c r="S48" s="28"/>
      <c r="T48" s="46">
        <v>2</v>
      </c>
      <c r="U48" s="47">
        <v>2</v>
      </c>
      <c r="V48" s="55"/>
      <c r="W48" s="58"/>
      <c r="X48" s="7"/>
      <c r="Y48" s="62"/>
      <c r="Z48" s="79"/>
      <c r="AA48" s="78"/>
      <c r="AB48" s="79"/>
      <c r="AC48" s="78"/>
      <c r="AD48" s="79">
        <v>5</v>
      </c>
      <c r="AE48" s="78"/>
      <c r="AF48" s="83"/>
      <c r="AG48" s="67">
        <v>1</v>
      </c>
      <c r="AH48" s="68" t="s">
        <v>104</v>
      </c>
      <c r="AJ48" s="71"/>
      <c r="AK48" s="3"/>
      <c r="AL48" s="3"/>
      <c r="AM48" s="3"/>
      <c r="AN48" s="3"/>
      <c r="AO48" s="3"/>
      <c r="AP48" s="3"/>
    </row>
    <row r="49" spans="1:42" s="6" customFormat="1" ht="11.1" customHeight="1" x14ac:dyDescent="0.2">
      <c r="A49" s="51">
        <v>40</v>
      </c>
      <c r="B49" s="166" t="s">
        <v>103</v>
      </c>
      <c r="C49" s="63" t="s">
        <v>44</v>
      </c>
      <c r="D49" s="93">
        <v>5</v>
      </c>
      <c r="E49" s="26">
        <f t="shared" si="3"/>
        <v>60</v>
      </c>
      <c r="F49" s="27">
        <f t="shared" si="4"/>
        <v>30</v>
      </c>
      <c r="G49" s="28">
        <f t="shared" si="1"/>
        <v>30</v>
      </c>
      <c r="H49" s="44"/>
      <c r="I49" s="45" t="s">
        <v>72</v>
      </c>
      <c r="J49" s="46"/>
      <c r="K49" s="28"/>
      <c r="L49" s="46"/>
      <c r="M49" s="47"/>
      <c r="N49" s="48"/>
      <c r="O49" s="28"/>
      <c r="P49" s="46"/>
      <c r="Q49" s="47"/>
      <c r="R49" s="46"/>
      <c r="S49" s="28"/>
      <c r="T49" s="46">
        <v>2</v>
      </c>
      <c r="U49" s="47">
        <v>2</v>
      </c>
      <c r="V49" s="55"/>
      <c r="W49" s="58"/>
      <c r="X49" s="7"/>
      <c r="Y49" s="62"/>
      <c r="Z49" s="79"/>
      <c r="AA49" s="78"/>
      <c r="AB49" s="79"/>
      <c r="AC49" s="78"/>
      <c r="AD49" s="79">
        <v>5</v>
      </c>
      <c r="AE49" s="78"/>
      <c r="AF49" s="83"/>
      <c r="AG49" s="67">
        <v>2</v>
      </c>
      <c r="AH49" s="102" t="s">
        <v>106</v>
      </c>
      <c r="AJ49" s="64">
        <v>1</v>
      </c>
      <c r="AK49" s="3"/>
      <c r="AL49" s="3"/>
      <c r="AM49" s="3"/>
      <c r="AN49" s="3"/>
      <c r="AO49" s="3"/>
      <c r="AP49" s="3"/>
    </row>
    <row r="50" spans="1:42" s="6" customFormat="1" ht="11.1" customHeight="1" x14ac:dyDescent="0.2">
      <c r="A50" s="51">
        <v>41</v>
      </c>
      <c r="B50" s="166" t="s">
        <v>105</v>
      </c>
      <c r="C50" s="63" t="s">
        <v>44</v>
      </c>
      <c r="D50" s="93">
        <v>5</v>
      </c>
      <c r="E50" s="26">
        <f t="shared" si="3"/>
        <v>60</v>
      </c>
      <c r="F50" s="27">
        <f t="shared" si="4"/>
        <v>30</v>
      </c>
      <c r="G50" s="28">
        <f t="shared" si="1"/>
        <v>30</v>
      </c>
      <c r="H50" s="44"/>
      <c r="I50" s="45" t="s">
        <v>72</v>
      </c>
      <c r="J50" s="46"/>
      <c r="K50" s="28"/>
      <c r="L50" s="46"/>
      <c r="M50" s="47"/>
      <c r="N50" s="48"/>
      <c r="O50" s="28"/>
      <c r="P50" s="46"/>
      <c r="Q50" s="47"/>
      <c r="R50" s="46"/>
      <c r="S50" s="28"/>
      <c r="T50" s="46">
        <v>2</v>
      </c>
      <c r="U50" s="47">
        <v>2</v>
      </c>
      <c r="V50" s="55"/>
      <c r="W50" s="58"/>
      <c r="X50" s="7"/>
      <c r="Y50" s="62"/>
      <c r="Z50" s="79"/>
      <c r="AA50" s="78"/>
      <c r="AB50" s="79"/>
      <c r="AC50" s="78"/>
      <c r="AD50" s="79">
        <v>5</v>
      </c>
      <c r="AE50" s="78"/>
      <c r="AF50" s="83"/>
      <c r="AG50" s="67">
        <v>3</v>
      </c>
      <c r="AH50" s="102" t="s">
        <v>108</v>
      </c>
      <c r="AJ50" s="71"/>
      <c r="AK50" s="3"/>
      <c r="AL50" s="3"/>
      <c r="AM50" s="3"/>
      <c r="AN50" s="3"/>
      <c r="AO50" s="3"/>
      <c r="AP50" s="3"/>
    </row>
    <row r="51" spans="1:42" s="6" customFormat="1" ht="11.1" customHeight="1" x14ac:dyDescent="0.2">
      <c r="A51" s="51">
        <v>42</v>
      </c>
      <c r="B51" s="166" t="s">
        <v>107</v>
      </c>
      <c r="C51" s="63" t="s">
        <v>44</v>
      </c>
      <c r="D51" s="93">
        <v>5</v>
      </c>
      <c r="E51" s="26">
        <f t="shared" si="3"/>
        <v>60</v>
      </c>
      <c r="F51" s="27">
        <f t="shared" si="4"/>
        <v>30</v>
      </c>
      <c r="G51" s="28">
        <f t="shared" si="1"/>
        <v>30</v>
      </c>
      <c r="H51" s="44"/>
      <c r="I51" s="45" t="s">
        <v>72</v>
      </c>
      <c r="J51" s="46"/>
      <c r="K51" s="28"/>
      <c r="L51" s="46"/>
      <c r="M51" s="47"/>
      <c r="N51" s="48"/>
      <c r="O51" s="28"/>
      <c r="P51" s="46"/>
      <c r="Q51" s="28"/>
      <c r="R51" s="46"/>
      <c r="S51" s="28"/>
      <c r="T51" s="46">
        <v>2</v>
      </c>
      <c r="U51" s="47">
        <v>2</v>
      </c>
      <c r="V51" s="55"/>
      <c r="W51" s="58"/>
      <c r="X51" s="7"/>
      <c r="Y51" s="62"/>
      <c r="Z51" s="79"/>
      <c r="AA51" s="78"/>
      <c r="AB51" s="79"/>
      <c r="AC51" s="78"/>
      <c r="AD51" s="79">
        <v>5</v>
      </c>
      <c r="AE51" s="78"/>
      <c r="AF51" s="83"/>
      <c r="AG51" s="104">
        <v>4</v>
      </c>
      <c r="AH51" s="105" t="s">
        <v>110</v>
      </c>
      <c r="AJ51" s="71"/>
      <c r="AK51" s="3"/>
      <c r="AL51" s="3"/>
      <c r="AM51" s="3"/>
      <c r="AN51" s="3"/>
      <c r="AO51" s="3"/>
      <c r="AP51" s="3"/>
    </row>
    <row r="52" spans="1:42" s="6" customFormat="1" ht="22.5" x14ac:dyDescent="0.2">
      <c r="A52" s="51">
        <v>43</v>
      </c>
      <c r="B52" s="172" t="s">
        <v>109</v>
      </c>
      <c r="C52" s="63" t="s">
        <v>51</v>
      </c>
      <c r="D52" s="103">
        <v>3</v>
      </c>
      <c r="E52" s="26">
        <f>SUM(F52:G52)</f>
        <v>45</v>
      </c>
      <c r="F52" s="27">
        <f>15*(J52+L52+N52+P52+R52+T52)+12*V52</f>
        <v>15</v>
      </c>
      <c r="G52" s="28">
        <f>15*(K52+M52+O52+Q52+S52+U52)+12*W52</f>
        <v>30</v>
      </c>
      <c r="H52" s="44"/>
      <c r="I52" s="45" t="s">
        <v>72</v>
      </c>
      <c r="J52" s="46"/>
      <c r="K52" s="28"/>
      <c r="L52" s="46"/>
      <c r="M52" s="47"/>
      <c r="N52" s="48"/>
      <c r="O52" s="28"/>
      <c r="P52" s="46"/>
      <c r="Q52" s="47"/>
      <c r="R52" s="46"/>
      <c r="S52" s="50"/>
      <c r="T52" s="46">
        <v>1</v>
      </c>
      <c r="U52" s="50">
        <v>2</v>
      </c>
      <c r="V52" s="46"/>
      <c r="W52" s="50"/>
      <c r="X52" s="16"/>
      <c r="Y52" s="62"/>
      <c r="Z52" s="79"/>
      <c r="AA52" s="78"/>
      <c r="AB52" s="79"/>
      <c r="AC52" s="78"/>
      <c r="AD52" s="79">
        <v>4</v>
      </c>
      <c r="AE52" s="59"/>
      <c r="AF52" s="83"/>
      <c r="AJ52" s="64"/>
      <c r="AK52" s="3"/>
      <c r="AL52" s="3"/>
      <c r="AM52" s="3"/>
      <c r="AN52" s="3"/>
      <c r="AO52" s="3"/>
      <c r="AP52" s="3"/>
    </row>
    <row r="53" spans="1:42" s="6" customFormat="1" ht="11.1" customHeight="1" x14ac:dyDescent="0.2">
      <c r="A53" s="51">
        <v>44</v>
      </c>
      <c r="B53" s="171" t="s">
        <v>111</v>
      </c>
      <c r="C53" s="63" t="s">
        <v>44</v>
      </c>
      <c r="D53" s="82">
        <v>4</v>
      </c>
      <c r="E53" s="26">
        <f t="shared" si="3"/>
        <v>60</v>
      </c>
      <c r="F53" s="27">
        <f t="shared" si="4"/>
        <v>36</v>
      </c>
      <c r="G53" s="28">
        <f t="shared" si="1"/>
        <v>24</v>
      </c>
      <c r="H53" s="44"/>
      <c r="I53" s="45" t="s">
        <v>41</v>
      </c>
      <c r="J53" s="46"/>
      <c r="K53" s="28"/>
      <c r="L53" s="46"/>
      <c r="M53" s="47"/>
      <c r="N53" s="48"/>
      <c r="O53" s="28"/>
      <c r="P53" s="46"/>
      <c r="Q53" s="47"/>
      <c r="R53" s="48"/>
      <c r="S53" s="28"/>
      <c r="T53" s="46"/>
      <c r="U53" s="47"/>
      <c r="V53" s="46">
        <v>3</v>
      </c>
      <c r="W53" s="50">
        <v>2</v>
      </c>
      <c r="X53" s="16"/>
      <c r="Y53" s="62"/>
      <c r="Z53" s="79"/>
      <c r="AA53" s="78"/>
      <c r="AB53" s="79"/>
      <c r="AC53" s="78"/>
      <c r="AD53" s="61"/>
      <c r="AE53" s="78">
        <v>4</v>
      </c>
      <c r="AF53" s="83"/>
      <c r="AH53" s="4"/>
      <c r="AI53" s="64"/>
      <c r="AJ53" s="64"/>
      <c r="AK53" s="3"/>
      <c r="AL53" s="3"/>
      <c r="AM53" s="3"/>
      <c r="AN53" s="3"/>
      <c r="AO53" s="3"/>
      <c r="AP53" s="3"/>
    </row>
    <row r="54" spans="1:42" s="6" customFormat="1" ht="11.1" customHeight="1" x14ac:dyDescent="0.2">
      <c r="A54" s="51">
        <v>45</v>
      </c>
      <c r="B54" s="173" t="s">
        <v>112</v>
      </c>
      <c r="C54" s="63" t="s">
        <v>44</v>
      </c>
      <c r="D54" s="103">
        <v>3</v>
      </c>
      <c r="E54" s="26">
        <f t="shared" si="3"/>
        <v>36</v>
      </c>
      <c r="F54" s="27">
        <f t="shared" si="4"/>
        <v>12</v>
      </c>
      <c r="G54" s="28">
        <f t="shared" si="1"/>
        <v>24</v>
      </c>
      <c r="H54" s="44"/>
      <c r="I54" s="45" t="s">
        <v>74</v>
      </c>
      <c r="J54" s="46"/>
      <c r="K54" s="28"/>
      <c r="L54" s="46"/>
      <c r="M54" s="47"/>
      <c r="N54" s="48"/>
      <c r="O54" s="28"/>
      <c r="P54" s="46"/>
      <c r="Q54" s="47"/>
      <c r="R54" s="48"/>
      <c r="S54" s="28"/>
      <c r="T54" s="46"/>
      <c r="U54" s="47"/>
      <c r="V54" s="46">
        <v>1</v>
      </c>
      <c r="W54" s="50">
        <v>2</v>
      </c>
      <c r="X54" s="16"/>
      <c r="Y54" s="62"/>
      <c r="Z54" s="106"/>
      <c r="AA54" s="78"/>
      <c r="AB54" s="79"/>
      <c r="AC54" s="78"/>
      <c r="AD54" s="79"/>
      <c r="AE54" s="78">
        <v>2</v>
      </c>
      <c r="AF54" s="83"/>
      <c r="AG54" s="77"/>
      <c r="AH54" s="108"/>
      <c r="AI54" s="74"/>
      <c r="AJ54" s="64"/>
      <c r="AK54" s="3"/>
      <c r="AL54" s="3"/>
      <c r="AM54" s="3"/>
      <c r="AN54" s="3"/>
      <c r="AO54" s="3"/>
      <c r="AP54" s="3"/>
    </row>
    <row r="55" spans="1:42" s="201" customFormat="1" ht="11.1" customHeight="1" x14ac:dyDescent="0.2">
      <c r="A55" s="177">
        <v>46</v>
      </c>
      <c r="B55" s="178" t="s">
        <v>137</v>
      </c>
      <c r="C55" s="179" t="s">
        <v>44</v>
      </c>
      <c r="D55" s="180">
        <v>1</v>
      </c>
      <c r="E55" s="181">
        <v>15</v>
      </c>
      <c r="F55" s="182" t="s">
        <v>37</v>
      </c>
      <c r="G55" s="183">
        <v>15</v>
      </c>
      <c r="H55" s="184"/>
      <c r="I55" s="185" t="s">
        <v>72</v>
      </c>
      <c r="J55" s="186"/>
      <c r="K55" s="183"/>
      <c r="L55" s="186"/>
      <c r="M55" s="187"/>
      <c r="N55" s="188"/>
      <c r="O55" s="183"/>
      <c r="P55" s="186"/>
      <c r="Q55" s="187"/>
      <c r="R55" s="188"/>
      <c r="S55" s="183"/>
      <c r="T55" s="186"/>
      <c r="U55" s="187"/>
      <c r="V55" s="186"/>
      <c r="W55" s="189">
        <v>1</v>
      </c>
      <c r="X55" s="190"/>
      <c r="Y55" s="191"/>
      <c r="Z55" s="192"/>
      <c r="AA55" s="193"/>
      <c r="AB55" s="194"/>
      <c r="AC55" s="193"/>
      <c r="AD55" s="194"/>
      <c r="AE55" s="193">
        <v>1</v>
      </c>
      <c r="AF55" s="195"/>
      <c r="AG55" s="196"/>
      <c r="AH55" s="197"/>
      <c r="AI55" s="198"/>
      <c r="AJ55" s="199"/>
      <c r="AK55" s="200"/>
      <c r="AL55" s="200"/>
      <c r="AM55" s="200"/>
      <c r="AN55" s="200"/>
      <c r="AO55" s="200"/>
      <c r="AP55" s="200"/>
    </row>
    <row r="56" spans="1:42" s="6" customFormat="1" ht="11.1" customHeight="1" x14ac:dyDescent="0.2">
      <c r="A56" s="51">
        <v>47</v>
      </c>
      <c r="B56" s="166" t="s">
        <v>113</v>
      </c>
      <c r="C56" s="63" t="s">
        <v>44</v>
      </c>
      <c r="D56" s="103">
        <v>2</v>
      </c>
      <c r="E56" s="107">
        <f>SUM(F56:G56)</f>
        <v>39</v>
      </c>
      <c r="F56" s="27" t="s">
        <v>37</v>
      </c>
      <c r="G56" s="28">
        <f>15*(K56+M56+O56+Q56+S56+U56)+12*W56</f>
        <v>39</v>
      </c>
      <c r="H56" s="44"/>
      <c r="I56" s="45" t="s">
        <v>72</v>
      </c>
      <c r="J56" s="46"/>
      <c r="K56" s="28"/>
      <c r="L56" s="46"/>
      <c r="M56" s="47"/>
      <c r="N56" s="48"/>
      <c r="O56" s="28"/>
      <c r="P56" s="46"/>
      <c r="Q56" s="47"/>
      <c r="R56" s="48"/>
      <c r="S56" s="28"/>
      <c r="T56" s="46"/>
      <c r="U56" s="47">
        <v>1</v>
      </c>
      <c r="V56" s="46"/>
      <c r="W56" s="50">
        <v>2</v>
      </c>
      <c r="X56" s="16"/>
      <c r="Y56" s="62"/>
      <c r="Z56" s="79"/>
      <c r="AA56" s="78"/>
      <c r="AB56" s="79"/>
      <c r="AC56" s="78"/>
      <c r="AD56" s="79">
        <v>1</v>
      </c>
      <c r="AE56" s="78">
        <v>1</v>
      </c>
      <c r="AF56" s="83"/>
      <c r="AG56" s="108"/>
      <c r="AI56" s="5"/>
      <c r="AK56" s="3"/>
      <c r="AL56" s="3"/>
      <c r="AM56" s="3"/>
      <c r="AN56" s="3"/>
      <c r="AO56" s="3"/>
      <c r="AP56" s="3"/>
    </row>
    <row r="57" spans="1:42" s="6" customFormat="1" ht="11.1" customHeight="1" x14ac:dyDescent="0.2">
      <c r="A57" s="51">
        <v>48</v>
      </c>
      <c r="B57" s="166" t="s">
        <v>114</v>
      </c>
      <c r="C57" s="53" t="s">
        <v>115</v>
      </c>
      <c r="D57" s="109">
        <v>10</v>
      </c>
      <c r="E57" s="26" t="s">
        <v>37</v>
      </c>
      <c r="F57" s="27" t="s">
        <v>37</v>
      </c>
      <c r="G57" s="28">
        <f t="shared" si="1"/>
        <v>0</v>
      </c>
      <c r="H57" s="44"/>
      <c r="I57" s="110" t="s">
        <v>37</v>
      </c>
      <c r="J57" s="55"/>
      <c r="K57" s="56"/>
      <c r="L57" s="55"/>
      <c r="M57" s="49"/>
      <c r="N57" s="57"/>
      <c r="O57" s="56"/>
      <c r="P57" s="55"/>
      <c r="Q57" s="49"/>
      <c r="R57" s="57"/>
      <c r="S57" s="56"/>
      <c r="T57" s="55"/>
      <c r="U57" s="49"/>
      <c r="V57" s="55"/>
      <c r="W57" s="58"/>
      <c r="X57" s="7"/>
      <c r="Y57" s="78"/>
      <c r="Z57" s="79"/>
      <c r="AA57" s="111"/>
      <c r="AB57" s="106"/>
      <c r="AC57" s="111"/>
      <c r="AD57" s="106"/>
      <c r="AE57" s="111">
        <v>10</v>
      </c>
      <c r="AF57" s="112"/>
      <c r="AI57" s="5"/>
      <c r="AJ57" s="64"/>
      <c r="AK57" s="3"/>
      <c r="AL57" s="3"/>
      <c r="AM57" s="3"/>
      <c r="AN57" s="3"/>
      <c r="AO57" s="3"/>
      <c r="AP57" s="3"/>
    </row>
    <row r="58" spans="1:42" s="6" customFormat="1" ht="11.1" customHeight="1" x14ac:dyDescent="0.2">
      <c r="A58" s="175">
        <v>49</v>
      </c>
      <c r="B58" s="174" t="s">
        <v>116</v>
      </c>
      <c r="C58" s="113" t="s">
        <v>44</v>
      </c>
      <c r="D58" s="114">
        <v>13</v>
      </c>
      <c r="E58" s="115">
        <f t="shared" si="3"/>
        <v>0</v>
      </c>
      <c r="F58" s="116"/>
      <c r="G58" s="28">
        <f t="shared" si="1"/>
        <v>0</v>
      </c>
      <c r="H58" s="117">
        <v>320</v>
      </c>
      <c r="I58" s="118" t="s">
        <v>117</v>
      </c>
      <c r="J58" s="119"/>
      <c r="K58" s="120"/>
      <c r="L58" s="119"/>
      <c r="M58" s="121"/>
      <c r="N58" s="122"/>
      <c r="O58" s="120"/>
      <c r="P58" s="119"/>
      <c r="Q58" s="121"/>
      <c r="R58" s="122"/>
      <c r="S58" s="120"/>
      <c r="T58" s="119"/>
      <c r="U58" s="121"/>
      <c r="V58" s="119"/>
      <c r="W58" s="123"/>
      <c r="X58" s="16"/>
      <c r="Y58" s="124"/>
      <c r="Z58" s="125"/>
      <c r="AA58" s="126"/>
      <c r="AB58" s="127"/>
      <c r="AC58" s="126"/>
      <c r="AD58" s="127"/>
      <c r="AE58" s="126">
        <v>13</v>
      </c>
      <c r="AF58" s="83"/>
      <c r="AI58" s="5"/>
      <c r="AJ58" s="64"/>
      <c r="AK58" s="3"/>
      <c r="AL58" s="3"/>
      <c r="AM58" s="3"/>
      <c r="AN58" s="3"/>
      <c r="AO58" s="3"/>
      <c r="AP58" s="3"/>
    </row>
    <row r="59" spans="1:42" s="6" customFormat="1" x14ac:dyDescent="0.2">
      <c r="A59" s="233" t="s">
        <v>118</v>
      </c>
      <c r="B59" s="234"/>
      <c r="C59" s="235" t="s">
        <v>16</v>
      </c>
      <c r="D59" s="236">
        <f>SUM(D10:D58)</f>
        <v>211</v>
      </c>
      <c r="E59" s="237">
        <f>F59+G59+H59</f>
        <v>2750</v>
      </c>
      <c r="F59" s="128">
        <f>SUM(F10:F58)</f>
        <v>1053</v>
      </c>
      <c r="G59" s="129">
        <f>SUM(G10:G58)</f>
        <v>1377</v>
      </c>
      <c r="H59" s="130">
        <f>SUM(H10:H58)</f>
        <v>320</v>
      </c>
      <c r="I59" s="238" t="s">
        <v>119</v>
      </c>
      <c r="J59" s="131">
        <f t="shared" ref="J59:W59" si="5">SUM(J10:J58)</f>
        <v>11</v>
      </c>
      <c r="K59" s="132">
        <f t="shared" si="5"/>
        <v>13</v>
      </c>
      <c r="L59" s="133">
        <f t="shared" si="5"/>
        <v>12</v>
      </c>
      <c r="M59" s="134">
        <f t="shared" si="5"/>
        <v>11</v>
      </c>
      <c r="N59" s="135">
        <f t="shared" si="5"/>
        <v>11</v>
      </c>
      <c r="O59" s="132">
        <f t="shared" si="5"/>
        <v>16</v>
      </c>
      <c r="P59" s="135">
        <f t="shared" si="5"/>
        <v>11</v>
      </c>
      <c r="Q59" s="132">
        <f t="shared" si="5"/>
        <v>18</v>
      </c>
      <c r="R59" s="135">
        <f t="shared" si="5"/>
        <v>11</v>
      </c>
      <c r="S59" s="132">
        <f t="shared" si="5"/>
        <v>15</v>
      </c>
      <c r="T59" s="133">
        <f t="shared" si="5"/>
        <v>11</v>
      </c>
      <c r="U59" s="134">
        <f t="shared" si="5"/>
        <v>13</v>
      </c>
      <c r="V59" s="135">
        <f t="shared" si="5"/>
        <v>4</v>
      </c>
      <c r="W59" s="136">
        <f t="shared" si="5"/>
        <v>7</v>
      </c>
      <c r="X59" s="137"/>
      <c r="Y59" s="104">
        <f t="shared" ref="Y59:AE59" si="6">SUM(Y11:Y58)</f>
        <v>30</v>
      </c>
      <c r="Z59" s="104">
        <f t="shared" si="6"/>
        <v>30</v>
      </c>
      <c r="AA59" s="104">
        <f t="shared" si="6"/>
        <v>30</v>
      </c>
      <c r="AB59" s="104">
        <f t="shared" si="6"/>
        <v>30</v>
      </c>
      <c r="AC59" s="104">
        <f t="shared" si="6"/>
        <v>30</v>
      </c>
      <c r="AD59" s="104">
        <f t="shared" si="6"/>
        <v>30</v>
      </c>
      <c r="AE59" s="104">
        <f t="shared" si="6"/>
        <v>31</v>
      </c>
      <c r="AF59" s="83"/>
      <c r="AH59" s="4"/>
      <c r="AI59" s="5"/>
      <c r="AJ59" s="138"/>
      <c r="AK59" s="3"/>
      <c r="AL59" s="3"/>
      <c r="AM59" s="3"/>
      <c r="AN59" s="3"/>
      <c r="AO59" s="3"/>
      <c r="AP59" s="3"/>
    </row>
    <row r="60" spans="1:42" s="6" customFormat="1" ht="12.75" customHeight="1" x14ac:dyDescent="0.2">
      <c r="A60" s="234"/>
      <c r="B60" s="234"/>
      <c r="C60" s="235"/>
      <c r="D60" s="236"/>
      <c r="E60" s="237"/>
      <c r="F60" s="139">
        <f>F59/E59</f>
        <v>0.38290909090909092</v>
      </c>
      <c r="G60" s="140">
        <f>G59/E59</f>
        <v>0.50072727272727269</v>
      </c>
      <c r="H60" s="141">
        <f>H59/E59</f>
        <v>0.11636363636363636</v>
      </c>
      <c r="I60" s="238"/>
      <c r="J60" s="257">
        <f>SUM(J59:K59)</f>
        <v>24</v>
      </c>
      <c r="K60" s="247"/>
      <c r="L60" s="247">
        <f>SUM(L59:M59)</f>
        <v>23</v>
      </c>
      <c r="M60" s="247"/>
      <c r="N60" s="258">
        <f>SUM(N59:O59)</f>
        <v>27</v>
      </c>
      <c r="O60" s="258"/>
      <c r="P60" s="247">
        <f>SUM(P59:Q59)</f>
        <v>29</v>
      </c>
      <c r="Q60" s="247"/>
      <c r="R60" s="258">
        <f>SUM(R59:S59)</f>
        <v>26</v>
      </c>
      <c r="S60" s="258"/>
      <c r="T60" s="247">
        <f>SUM(T59:U59)</f>
        <v>24</v>
      </c>
      <c r="U60" s="247"/>
      <c r="V60" s="247">
        <f>SUM(V59:W59)</f>
        <v>11</v>
      </c>
      <c r="W60" s="248"/>
      <c r="X60" s="142"/>
      <c r="Y60" s="249">
        <f>SUM(Y59:AE59)</f>
        <v>211</v>
      </c>
      <c r="Z60" s="250"/>
      <c r="AA60" s="250"/>
      <c r="AB60" s="250"/>
      <c r="AC60" s="250"/>
      <c r="AD60" s="250"/>
      <c r="AE60" s="251"/>
      <c r="AG60" s="4"/>
      <c r="AH60" s="4"/>
      <c r="AI60" s="5"/>
      <c r="AK60" s="3"/>
      <c r="AL60" s="3"/>
      <c r="AM60" s="3"/>
      <c r="AN60" s="3"/>
      <c r="AO60" s="3"/>
      <c r="AP60" s="3"/>
    </row>
    <row r="61" spans="1:42" s="6" customFormat="1" ht="11.25" x14ac:dyDescent="0.2">
      <c r="A61" s="143" t="s">
        <v>125</v>
      </c>
      <c r="B61" s="144"/>
      <c r="C61" s="254" t="s">
        <v>120</v>
      </c>
      <c r="D61" s="254"/>
      <c r="E61" s="254"/>
      <c r="F61" s="254"/>
      <c r="G61" s="254"/>
      <c r="H61" s="254"/>
      <c r="I61" s="254"/>
      <c r="J61" s="255">
        <v>4</v>
      </c>
      <c r="K61" s="255"/>
      <c r="L61" s="255">
        <v>4</v>
      </c>
      <c r="M61" s="255"/>
      <c r="N61" s="255">
        <v>3</v>
      </c>
      <c r="O61" s="255"/>
      <c r="P61" s="255">
        <v>3</v>
      </c>
      <c r="Q61" s="255"/>
      <c r="R61" s="255">
        <v>3</v>
      </c>
      <c r="S61" s="255"/>
      <c r="T61" s="255">
        <v>1</v>
      </c>
      <c r="U61" s="255"/>
      <c r="V61" s="255" t="s">
        <v>121</v>
      </c>
      <c r="W61" s="256"/>
      <c r="X61" s="142"/>
      <c r="AE61" s="7"/>
      <c r="AG61" s="4"/>
      <c r="AH61" s="4"/>
      <c r="AI61" s="5"/>
    </row>
    <row r="62" spans="1:42" s="6" customFormat="1" ht="12" customHeight="1" x14ac:dyDescent="0.2">
      <c r="A62" s="148" t="s">
        <v>136</v>
      </c>
      <c r="B62" s="146"/>
      <c r="C62" s="267" t="s">
        <v>122</v>
      </c>
      <c r="D62" s="267"/>
      <c r="E62" s="267"/>
      <c r="F62" s="267"/>
      <c r="G62" s="267"/>
      <c r="H62" s="267"/>
      <c r="I62" s="267"/>
      <c r="J62" s="259">
        <v>30</v>
      </c>
      <c r="K62" s="259"/>
      <c r="L62" s="259">
        <v>30</v>
      </c>
      <c r="M62" s="259"/>
      <c r="N62" s="259">
        <v>30</v>
      </c>
      <c r="O62" s="259"/>
      <c r="P62" s="268">
        <v>30</v>
      </c>
      <c r="Q62" s="269"/>
      <c r="R62" s="259">
        <v>30</v>
      </c>
      <c r="S62" s="259"/>
      <c r="T62" s="259">
        <v>30</v>
      </c>
      <c r="U62" s="259"/>
      <c r="V62" s="259">
        <v>30</v>
      </c>
      <c r="W62" s="259"/>
      <c r="X62" s="147"/>
      <c r="AE62" s="7"/>
      <c r="AG62" s="4"/>
      <c r="AH62" s="4"/>
      <c r="AI62" s="5"/>
    </row>
    <row r="63" spans="1:42" s="6" customFormat="1" ht="11.1" customHeight="1" x14ac:dyDescent="0.2">
      <c r="A63" s="145" t="s">
        <v>126</v>
      </c>
      <c r="B63" s="149"/>
      <c r="C63" s="260" t="s">
        <v>123</v>
      </c>
      <c r="D63" s="261"/>
      <c r="E63" s="261"/>
      <c r="F63" s="261"/>
      <c r="G63" s="261"/>
      <c r="H63" s="261"/>
      <c r="I63" s="262"/>
      <c r="J63" s="263">
        <v>15</v>
      </c>
      <c r="K63" s="264"/>
      <c r="L63" s="265">
        <v>15</v>
      </c>
      <c r="M63" s="266"/>
      <c r="N63" s="265">
        <v>15</v>
      </c>
      <c r="O63" s="266"/>
      <c r="P63" s="265">
        <v>15</v>
      </c>
      <c r="Q63" s="266"/>
      <c r="R63" s="265">
        <v>15</v>
      </c>
      <c r="S63" s="266"/>
      <c r="T63" s="265">
        <v>15</v>
      </c>
      <c r="U63" s="266"/>
      <c r="V63" s="265">
        <v>0</v>
      </c>
      <c r="W63" s="266"/>
      <c r="X63" s="74"/>
      <c r="AE63" s="7"/>
      <c r="AG63" s="4"/>
      <c r="AH63" s="4"/>
      <c r="AI63" s="5"/>
    </row>
    <row r="64" spans="1:42" s="6" customFormat="1" ht="11.1" customHeight="1" x14ac:dyDescent="0.2">
      <c r="A64" s="154" t="s">
        <v>128</v>
      </c>
      <c r="B64" s="155"/>
      <c r="C64" s="145" t="s">
        <v>127</v>
      </c>
      <c r="D64" s="150"/>
      <c r="E64" s="151"/>
      <c r="K64" s="7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/>
      <c r="AE64" s="7"/>
      <c r="AG64" s="4"/>
      <c r="AH64" s="4"/>
      <c r="AI64" s="5"/>
    </row>
    <row r="65" spans="1:35" s="6" customFormat="1" ht="11.1" customHeight="1" x14ac:dyDescent="0.2">
      <c r="C65" s="154" t="s">
        <v>129</v>
      </c>
      <c r="D65" s="156"/>
      <c r="E65" s="157"/>
      <c r="F65" s="157"/>
      <c r="G65" s="157"/>
      <c r="H65" s="157"/>
      <c r="I65" s="157"/>
      <c r="J65" s="157"/>
      <c r="K65" s="158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9"/>
      <c r="AC65" s="160"/>
      <c r="AE65" s="7"/>
      <c r="AG65" s="4"/>
      <c r="AH65" s="4"/>
      <c r="AI65" s="5"/>
    </row>
    <row r="66" spans="1:35" s="3" customFormat="1" ht="12" customHeight="1" x14ac:dyDescent="0.2">
      <c r="A66" s="161"/>
      <c r="B66" s="162"/>
      <c r="Y66" s="15"/>
      <c r="Z66" s="15"/>
      <c r="AA66" s="15"/>
      <c r="AB66" s="15"/>
      <c r="AC66" s="15"/>
      <c r="AD66" s="15"/>
      <c r="AF66" s="15"/>
      <c r="AG66" s="4"/>
      <c r="AH66" s="4"/>
      <c r="AI66" s="5"/>
    </row>
    <row r="67" spans="1:35" s="3" customFormat="1" x14ac:dyDescent="0.2">
      <c r="A67" s="6"/>
      <c r="B67" s="77"/>
      <c r="C67" s="6"/>
      <c r="D67" s="64"/>
      <c r="E67" s="6"/>
      <c r="Y67" s="15"/>
      <c r="Z67" s="15"/>
      <c r="AA67" s="15"/>
      <c r="AB67" s="15"/>
      <c r="AC67" s="15"/>
      <c r="AD67" s="15"/>
      <c r="AF67" s="15"/>
      <c r="AG67" s="4"/>
      <c r="AH67" s="4"/>
      <c r="AI67" s="5"/>
    </row>
  </sheetData>
  <sheetProtection selectLockedCells="1" selectUnlockedCells="1"/>
  <mergeCells count="76">
    <mergeCell ref="T62:U62"/>
    <mergeCell ref="V62:W62"/>
    <mergeCell ref="C63:I63"/>
    <mergeCell ref="J63:K63"/>
    <mergeCell ref="L63:M63"/>
    <mergeCell ref="N63:O63"/>
    <mergeCell ref="P63:Q63"/>
    <mergeCell ref="R63:S63"/>
    <mergeCell ref="T63:U63"/>
    <mergeCell ref="V63:W63"/>
    <mergeCell ref="C62:I62"/>
    <mergeCell ref="J62:K62"/>
    <mergeCell ref="L62:M62"/>
    <mergeCell ref="N62:O62"/>
    <mergeCell ref="P62:Q62"/>
    <mergeCell ref="R62:S62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C61:I61"/>
    <mergeCell ref="J61:K61"/>
    <mergeCell ref="L61:M61"/>
    <mergeCell ref="N61:O61"/>
    <mergeCell ref="P61:Q61"/>
    <mergeCell ref="AG13:AH13"/>
    <mergeCell ref="AG23:AH24"/>
    <mergeCell ref="AG31:AH31"/>
    <mergeCell ref="AG39:AI40"/>
    <mergeCell ref="V60:W60"/>
    <mergeCell ref="Y60:AE60"/>
    <mergeCell ref="AH42:AI42"/>
    <mergeCell ref="AH43:AI43"/>
    <mergeCell ref="AH44:AI44"/>
    <mergeCell ref="A59:B60"/>
    <mergeCell ref="C59:C60"/>
    <mergeCell ref="D59:D60"/>
    <mergeCell ref="E59:E60"/>
    <mergeCell ref="I59:I60"/>
    <mergeCell ref="AG12:AH12"/>
    <mergeCell ref="P8:Q8"/>
    <mergeCell ref="R8:S8"/>
    <mergeCell ref="T8:U8"/>
    <mergeCell ref="V8:W8"/>
    <mergeCell ref="Y8:Y9"/>
    <mergeCell ref="Z8:Z9"/>
    <mergeCell ref="AA8:AA9"/>
    <mergeCell ref="AB8:AB9"/>
    <mergeCell ref="AC8:AC9"/>
    <mergeCell ref="AD8:AD9"/>
    <mergeCell ref="AE8:AE9"/>
    <mergeCell ref="Y7:AE7"/>
    <mergeCell ref="E8:E9"/>
    <mergeCell ref="F8:F9"/>
    <mergeCell ref="G8:G9"/>
    <mergeCell ref="J8:K8"/>
    <mergeCell ref="L8:M8"/>
    <mergeCell ref="N8:O8"/>
    <mergeCell ref="A1:W1"/>
    <mergeCell ref="A2:W2"/>
    <mergeCell ref="A7:A9"/>
    <mergeCell ref="B7:B9"/>
    <mergeCell ref="C7:C9"/>
    <mergeCell ref="D7:D9"/>
    <mergeCell ref="E7:G7"/>
    <mergeCell ref="H7:H9"/>
    <mergeCell ref="I7:I9"/>
    <mergeCell ref="J7:M7"/>
    <mergeCell ref="N7:Q7"/>
    <mergeCell ref="R7:U7"/>
    <mergeCell ref="V7:W7"/>
  </mergeCells>
  <pageMargins left="0.25" right="0.25" top="0.75" bottom="0.75" header="0.3" footer="0.3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2019_sem.5,6</vt:lpstr>
      <vt:lpstr>'2019_sem.5,6'!TopOfPage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babcia</dc:creator>
  <cp:lastModifiedBy>E. Bondar-Nowakowska</cp:lastModifiedBy>
  <cp:lastPrinted>2018-05-24T08:31:53Z</cp:lastPrinted>
  <dcterms:created xsi:type="dcterms:W3CDTF">2017-05-15T20:17:06Z</dcterms:created>
  <dcterms:modified xsi:type="dcterms:W3CDTF">2019-10-08T17:30:07Z</dcterms:modified>
</cp:coreProperties>
</file>