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610" windowHeight="11640"/>
  </bookViews>
  <sheets>
    <sheet name="2019_sem.1,2" sheetId="1" r:id="rId1"/>
  </sheets>
  <definedNames>
    <definedName name="Excel_BuiltIn__FilterDatabase" localSheetId="0">'2019_sem.1,2'!#REF!</definedName>
    <definedName name="TopOfPage" localSheetId="0">'2019_sem.1,2'!#REF!</definedName>
  </definedNames>
  <calcPr calcId="145621"/>
</workbook>
</file>

<file path=xl/calcChain.xml><?xml version="1.0" encoding="utf-8"?>
<calcChain xmlns="http://schemas.openxmlformats.org/spreadsheetml/2006/main">
  <c r="G44" i="1"/>
  <c r="F44"/>
  <c r="E44" s="1"/>
  <c r="AF57" l="1"/>
  <c r="AE57"/>
  <c r="AD57"/>
  <c r="AC57"/>
  <c r="AB57"/>
  <c r="AA57"/>
  <c r="Z57"/>
  <c r="W57"/>
  <c r="V57"/>
  <c r="U57"/>
  <c r="T57"/>
  <c r="S57"/>
  <c r="R57"/>
  <c r="Q57"/>
  <c r="P57"/>
  <c r="O57"/>
  <c r="N57"/>
  <c r="M57"/>
  <c r="L57"/>
  <c r="K57"/>
  <c r="J57"/>
  <c r="H57"/>
  <c r="D57"/>
  <c r="G56"/>
  <c r="G55"/>
  <c r="G54"/>
  <c r="F54"/>
  <c r="F53"/>
  <c r="E53" s="1"/>
  <c r="G52"/>
  <c r="F52"/>
  <c r="G51"/>
  <c r="E51" s="1"/>
  <c r="G50"/>
  <c r="F50"/>
  <c r="G49"/>
  <c r="E49" s="1"/>
  <c r="F49"/>
  <c r="G48"/>
  <c r="F48"/>
  <c r="G47"/>
  <c r="F47"/>
  <c r="E47"/>
  <c r="G46"/>
  <c r="F46"/>
  <c r="E46" s="1"/>
  <c r="G45"/>
  <c r="F45"/>
  <c r="G43"/>
  <c r="F43"/>
  <c r="G42"/>
  <c r="F42"/>
  <c r="G41"/>
  <c r="F41"/>
  <c r="E41" s="1"/>
  <c r="G40"/>
  <c r="F40"/>
  <c r="G39"/>
  <c r="F39"/>
  <c r="E39" s="1"/>
  <c r="G38"/>
  <c r="E38" s="1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E26" s="1"/>
  <c r="F26"/>
  <c r="G25"/>
  <c r="F25"/>
  <c r="G24"/>
  <c r="F24"/>
  <c r="E24" s="1"/>
  <c r="G23"/>
  <c r="F23"/>
  <c r="E23" s="1"/>
  <c r="G22"/>
  <c r="F22"/>
  <c r="E22" s="1"/>
  <c r="G21"/>
  <c r="F21"/>
  <c r="G20"/>
  <c r="F20"/>
  <c r="G19"/>
  <c r="F19"/>
  <c r="G18"/>
  <c r="F18"/>
  <c r="E18" s="1"/>
  <c r="G17"/>
  <c r="F17"/>
  <c r="G16"/>
  <c r="F16"/>
  <c r="G15"/>
  <c r="F15"/>
  <c r="G14"/>
  <c r="F14"/>
  <c r="G13"/>
  <c r="F13"/>
  <c r="G12"/>
  <c r="F12"/>
  <c r="G11"/>
  <c r="E11" s="1"/>
  <c r="G10"/>
  <c r="F10"/>
  <c r="G9"/>
  <c r="E9"/>
  <c r="G8"/>
  <c r="E8" s="1"/>
  <c r="E15" l="1"/>
  <c r="E30"/>
  <c r="E32"/>
  <c r="E34"/>
  <c r="E36"/>
  <c r="E54"/>
  <c r="L58"/>
  <c r="P58"/>
  <c r="E14"/>
  <c r="E16"/>
  <c r="E27"/>
  <c r="E31"/>
  <c r="E35"/>
  <c r="N58"/>
  <c r="R58"/>
  <c r="V58"/>
  <c r="J58"/>
  <c r="F57"/>
  <c r="Z58"/>
  <c r="T58"/>
  <c r="E12"/>
  <c r="E19"/>
  <c r="E20"/>
  <c r="E28"/>
  <c r="E42"/>
  <c r="E45"/>
  <c r="E50"/>
  <c r="E10"/>
  <c r="E13"/>
  <c r="E17"/>
  <c r="E21"/>
  <c r="E25"/>
  <c r="E29"/>
  <c r="E33"/>
  <c r="E37"/>
  <c r="E40"/>
  <c r="E43"/>
  <c r="E48"/>
  <c r="E52"/>
  <c r="G57"/>
  <c r="E57" l="1"/>
  <c r="H58" s="1"/>
  <c r="F58" l="1"/>
  <c r="G58"/>
</calcChain>
</file>

<file path=xl/sharedStrings.xml><?xml version="1.0" encoding="utf-8"?>
<sst xmlns="http://schemas.openxmlformats.org/spreadsheetml/2006/main" count="250" uniqueCount="136">
  <si>
    <t>PLAN STUDIÓW NA KIERUNKU INŻYNIERIA BEZPIECZEŃSTWA</t>
  </si>
  <si>
    <t>Obowiązuje od 1. X. 2019 r.</t>
  </si>
  <si>
    <t>Lp.</t>
  </si>
  <si>
    <t>Nazwa przedmiotu</t>
  </si>
  <si>
    <t>Forma zalicz.</t>
  </si>
  <si>
    <t>Liczba ECTS</t>
  </si>
  <si>
    <t>Liczba godzin</t>
  </si>
  <si>
    <t>inne</t>
  </si>
  <si>
    <t>Rodzaj ćw.</t>
  </si>
  <si>
    <t>Rok I</t>
  </si>
  <si>
    <t>Rok II</t>
  </si>
  <si>
    <t>Rok III</t>
  </si>
  <si>
    <t>Rok IV</t>
  </si>
  <si>
    <t>ECTS</t>
  </si>
  <si>
    <t>S</t>
  </si>
  <si>
    <t>Wykł</t>
  </si>
  <si>
    <t>Ćwicz</t>
  </si>
  <si>
    <t>sem. 1</t>
  </si>
  <si>
    <t>sem. 2</t>
  </si>
  <si>
    <t>sem. 3</t>
  </si>
  <si>
    <t>sem. 4</t>
  </si>
  <si>
    <t>sem. 5</t>
  </si>
  <si>
    <t>sem. 6</t>
  </si>
  <si>
    <t>sem. 7</t>
  </si>
  <si>
    <t>sem.1</t>
  </si>
  <si>
    <t>sem.2</t>
  </si>
  <si>
    <t>sem.3</t>
  </si>
  <si>
    <t>sem.4</t>
  </si>
  <si>
    <t>sem.5</t>
  </si>
  <si>
    <t>sem.6</t>
  </si>
  <si>
    <t>sem.7</t>
  </si>
  <si>
    <t>w.</t>
  </si>
  <si>
    <t>ćw.</t>
  </si>
  <si>
    <t xml:space="preserve">WF </t>
  </si>
  <si>
    <t>Z,Z</t>
  </si>
  <si>
    <t>-</t>
  </si>
  <si>
    <t>WF</t>
  </si>
  <si>
    <t>Język obcy</t>
  </si>
  <si>
    <t>Z,..,E</t>
  </si>
  <si>
    <t>L</t>
  </si>
  <si>
    <t xml:space="preserve">Przedmioty społeczne (lista uczelniana) </t>
  </si>
  <si>
    <t>Z</t>
  </si>
  <si>
    <t>Przedmioty do wyboru</t>
  </si>
  <si>
    <t>Socjologia i psychologia środowiskowa</t>
  </si>
  <si>
    <t>Elektrotechnika</t>
  </si>
  <si>
    <t>Rysunek techniczny i geometria wykreślna</t>
  </si>
  <si>
    <t xml:space="preserve">Moduł A - bezpieczeństwo techniczne </t>
  </si>
  <si>
    <t>Biologia i ekologia</t>
  </si>
  <si>
    <t>E</t>
  </si>
  <si>
    <t>1.</t>
  </si>
  <si>
    <t>Bezpieczeństwo obiektów inżynierskich</t>
  </si>
  <si>
    <t>Chemia</t>
  </si>
  <si>
    <t>2.</t>
  </si>
  <si>
    <t>Bezpieczeństwo ruchu drogowego</t>
  </si>
  <si>
    <t>Ergonomia</t>
  </si>
  <si>
    <t>3.</t>
  </si>
  <si>
    <t>Bezpieczeństwo energetyczne</t>
  </si>
  <si>
    <t>Matematyka I</t>
  </si>
  <si>
    <t>A</t>
  </si>
  <si>
    <t>4.</t>
  </si>
  <si>
    <t>Matematyka II</t>
  </si>
  <si>
    <t>5.</t>
  </si>
  <si>
    <t>Ochrona infrastruktury krytycznej</t>
  </si>
  <si>
    <t xml:space="preserve">Prawo </t>
  </si>
  <si>
    <t>Logika</t>
  </si>
  <si>
    <t>Moduł B - BHP</t>
  </si>
  <si>
    <t>Termodynamika i mechanika płynów</t>
  </si>
  <si>
    <t>Bezpieczeństwo chemiczne</t>
  </si>
  <si>
    <t>Bezpieczeństwo i  higiena pracy</t>
  </si>
  <si>
    <t>Fizyka</t>
  </si>
  <si>
    <t>Ryzyko zawodowe</t>
  </si>
  <si>
    <t>Zagrożenia środowiskowe</t>
  </si>
  <si>
    <t>P</t>
  </si>
  <si>
    <t>Podstawy konstrukcji maszyn</t>
  </si>
  <si>
    <t>Informatyka</t>
  </si>
  <si>
    <t>Mechanika i wytrzymałość materiałów</t>
  </si>
  <si>
    <t>Procesy informacyjne</t>
  </si>
  <si>
    <t>P/L</t>
  </si>
  <si>
    <t>Organizacja i funkcjonowanie systemów bezpieczeństwa</t>
  </si>
  <si>
    <t>Prawne podstawy bezpieczeństwa</t>
  </si>
  <si>
    <t>Moduł C - bezpieczeństwo środowiska przyrodniczego</t>
  </si>
  <si>
    <t>Inżynieria bezpieczeństwa technicznego</t>
  </si>
  <si>
    <t>Adaptacja do zmian klimatu</t>
  </si>
  <si>
    <t>Logistyka w bezpieczeństwie</t>
  </si>
  <si>
    <t>Ochrona od powodzi i suszy</t>
  </si>
  <si>
    <t>Materiałoznawstwo</t>
  </si>
  <si>
    <t>Bezpieczeństwo systemów gospodarki wodno-ściekowej</t>
  </si>
  <si>
    <t xml:space="preserve">Systemy informacji przestrzennej </t>
  </si>
  <si>
    <t>Bezpieczeństwo w gospodarce  odpadami</t>
  </si>
  <si>
    <t>Mechatronika</t>
  </si>
  <si>
    <t>Ochrona zasobów wodnych</t>
  </si>
  <si>
    <t>Organizacja systemów ratownictwa</t>
  </si>
  <si>
    <t>Przedmiot do wyboru I  - Moduł A</t>
  </si>
  <si>
    <t>Moduł D - bezpieczeństwo publiczne</t>
  </si>
  <si>
    <t>Przedmiot do wyboru II - Moduł B</t>
  </si>
  <si>
    <t>Przedmiot do wyboru III - Moduł C</t>
  </si>
  <si>
    <t>Bezpieczeństwo w turystyce</t>
  </si>
  <si>
    <t>Wycena szkód środowiskowych</t>
  </si>
  <si>
    <t>Zarządzaie kryzysowe</t>
  </si>
  <si>
    <t>Przedmiot do wyboru IV - Moduł A</t>
  </si>
  <si>
    <t>Przedmiot do wyboru V - Moduł B</t>
  </si>
  <si>
    <t>i poprzemysłowych</t>
  </si>
  <si>
    <t>Przedmiot do wyboru VI - Moduł C</t>
  </si>
  <si>
    <t xml:space="preserve">Przedmiot do wyboru VII - Moduł C </t>
  </si>
  <si>
    <t>Przedmiot do wyboru VIII - Moduł A</t>
  </si>
  <si>
    <t xml:space="preserve">Statystyka </t>
  </si>
  <si>
    <t>Analiza ryzyka</t>
  </si>
  <si>
    <t>Przedsiębiorczość akademicka</t>
  </si>
  <si>
    <t>Seminarium dyplomowe</t>
  </si>
  <si>
    <t>Praca inżynierska</t>
  </si>
  <si>
    <t>E*</t>
  </si>
  <si>
    <t>Praktyka zawodowa</t>
  </si>
  <si>
    <t>T</t>
  </si>
  <si>
    <t>Oznaczenia egzaminów i ćwiczeń:</t>
  </si>
  <si>
    <t>X</t>
  </si>
  <si>
    <r>
      <t>E</t>
    </r>
    <r>
      <rPr>
        <sz val="8"/>
        <rFont val="Times New Roman"/>
        <family val="1"/>
        <charset val="238"/>
      </rPr>
      <t xml:space="preserve"> - egzamin </t>
    </r>
  </si>
  <si>
    <r>
      <t xml:space="preserve">Z </t>
    </r>
    <r>
      <rPr>
        <sz val="8"/>
        <rFont val="Times New Roman"/>
        <family val="1"/>
        <charset val="238"/>
      </rPr>
      <t>- zaliczenie ocenę</t>
    </r>
  </si>
  <si>
    <t>Liczba egzaminów w semestrze</t>
  </si>
  <si>
    <t>1*</t>
  </si>
  <si>
    <r>
      <t>E*</t>
    </r>
    <r>
      <rPr>
        <sz val="8"/>
        <rFont val="Times New Roman"/>
        <family val="1"/>
        <charset val="238"/>
      </rPr>
      <t xml:space="preserve"> - egzamin dyplomowy</t>
    </r>
  </si>
  <si>
    <t>Liczba punktów w semestrze</t>
  </si>
  <si>
    <r>
      <t>A</t>
    </r>
    <r>
      <rPr>
        <sz val="8"/>
        <rFont val="Times New Roman"/>
        <family val="1"/>
        <charset val="238"/>
      </rPr>
      <t xml:space="preserve"> - ćwiczenia audytoryjne</t>
    </r>
  </si>
  <si>
    <t>Dopuszczalny deficyt punktów ECTS po sem.</t>
  </si>
  <si>
    <r>
      <t>L</t>
    </r>
    <r>
      <rPr>
        <sz val="8"/>
        <rFont val="Times New Roman"/>
        <family val="1"/>
        <charset val="238"/>
      </rPr>
      <t xml:space="preserve"> - ćwiczenia laboratoryjne</t>
    </r>
  </si>
  <si>
    <t>P - ćwiczenia projektowe</t>
  </si>
  <si>
    <t>Przedmiot do wyboru IX - Moduł D</t>
  </si>
  <si>
    <t>BHP w rolnictwie i gospodarce żywnościowej</t>
  </si>
  <si>
    <t>Ryzyko zdrowotne na terenach przemysłowych</t>
  </si>
  <si>
    <t>Efektywność inwestycji w systemy bezpieczeństwa pracy</t>
  </si>
  <si>
    <t>Zarządzanie bezpieczenstwem ekologicznym</t>
  </si>
  <si>
    <t>Bezpieczeństwo ekologiczne</t>
  </si>
  <si>
    <t>Technologie informacyjne</t>
  </si>
  <si>
    <t>Monitoring i modelowanie zagrożeń</t>
  </si>
  <si>
    <t xml:space="preserve">STUDIA STACJONARNE PIERWSZEGO STOPNIA </t>
  </si>
  <si>
    <t>Zatwierdzony Uchwałą Senatu Uniwersytetu Przyrodniczego we Wrocławiu z dnia 25 września 2019 r.</t>
  </si>
  <si>
    <t>Wrocław, 16. VII.2019 r.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</si>
</sst>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charset val="238"/>
    </font>
    <font>
      <sz val="8"/>
      <name val="Symbol"/>
      <family val="1"/>
      <charset val="2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 CE"/>
      <charset val="238"/>
    </font>
    <font>
      <sz val="8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Symbol"/>
      <family val="1"/>
      <charset val="2"/>
    </font>
    <font>
      <sz val="14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9" fontId="1" fillId="0" borderId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 vertical="top" wrapText="1"/>
    </xf>
    <xf numFmtId="0" fontId="7" fillId="0" borderId="17" xfId="2" applyFont="1" applyFill="1" applyBorder="1" applyAlignment="1">
      <alignment horizontal="center" vertical="top" wrapText="1"/>
    </xf>
    <xf numFmtId="0" fontId="7" fillId="0" borderId="26" xfId="2" applyFont="1" applyFill="1" applyBorder="1" applyAlignment="1">
      <alignment horizontal="center" vertical="top" wrapText="1"/>
    </xf>
    <xf numFmtId="0" fontId="7" fillId="0" borderId="27" xfId="2" applyFont="1" applyFill="1" applyBorder="1" applyAlignment="1">
      <alignment horizontal="center" vertical="top" wrapText="1"/>
    </xf>
    <xf numFmtId="0" fontId="7" fillId="0" borderId="28" xfId="2" applyFont="1" applyFill="1" applyBorder="1" applyAlignment="1">
      <alignment horizontal="center" vertical="top" wrapText="1"/>
    </xf>
    <xf numFmtId="0" fontId="7" fillId="0" borderId="30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vertical="top" wrapText="1"/>
    </xf>
    <xf numFmtId="0" fontId="7" fillId="0" borderId="31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12" fillId="0" borderId="33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0" fontId="7" fillId="0" borderId="44" xfId="2" applyFont="1" applyFill="1" applyBorder="1"/>
    <xf numFmtId="0" fontId="7" fillId="0" borderId="45" xfId="2" applyFont="1" applyFill="1" applyBorder="1"/>
    <xf numFmtId="0" fontId="7" fillId="0" borderId="44" xfId="2" applyFont="1" applyFill="1" applyBorder="1" applyAlignment="1">
      <alignment horizontal="center"/>
    </xf>
    <xf numFmtId="0" fontId="7" fillId="0" borderId="4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7" fillId="0" borderId="46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left" vertical="center" wrapText="1"/>
    </xf>
    <xf numFmtId="0" fontId="7" fillId="0" borderId="48" xfId="2" applyFont="1" applyFill="1" applyBorder="1" applyAlignment="1">
      <alignment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48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center" vertical="center" wrapText="1"/>
    </xf>
    <xf numFmtId="0" fontId="7" fillId="0" borderId="50" xfId="2" applyFont="1" applyFill="1" applyBorder="1" applyAlignment="1">
      <alignment horizontal="center" vertical="center" wrapText="1"/>
    </xf>
    <xf numFmtId="0" fontId="7" fillId="0" borderId="51" xfId="2" applyFont="1" applyFill="1" applyBorder="1" applyAlignment="1">
      <alignment horizontal="center" vertical="center" wrapText="1"/>
    </xf>
    <xf numFmtId="0" fontId="7" fillId="0" borderId="51" xfId="2" applyFont="1" applyFill="1" applyBorder="1" applyAlignment="1">
      <alignment horizontal="center"/>
    </xf>
    <xf numFmtId="0" fontId="7" fillId="0" borderId="52" xfId="2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48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7" fillId="0" borderId="33" xfId="2" applyFont="1" applyFill="1" applyBorder="1" applyAlignment="1">
      <alignment horizontal="center"/>
    </xf>
    <xf numFmtId="0" fontId="7" fillId="0" borderId="35" xfId="2" applyFont="1" applyFill="1" applyBorder="1" applyAlignment="1">
      <alignment horizontal="center"/>
    </xf>
    <xf numFmtId="0" fontId="7" fillId="0" borderId="49" xfId="2" applyFont="1" applyFill="1" applyBorder="1" applyAlignment="1">
      <alignment horizontal="center"/>
    </xf>
    <xf numFmtId="0" fontId="7" fillId="0" borderId="50" xfId="2" applyFont="1" applyFill="1" applyBorder="1" applyAlignment="1">
      <alignment horizontal="center"/>
    </xf>
    <xf numFmtId="0" fontId="7" fillId="0" borderId="52" xfId="2" applyFont="1" applyFill="1" applyBorder="1" applyAlignment="1">
      <alignment horizontal="center"/>
    </xf>
    <xf numFmtId="0" fontId="7" fillId="0" borderId="53" xfId="2" applyFont="1" applyFill="1" applyBorder="1" applyAlignment="1">
      <alignment horizontal="center"/>
    </xf>
    <xf numFmtId="0" fontId="7" fillId="0" borderId="54" xfId="2" applyFont="1" applyFill="1" applyBorder="1" applyAlignment="1">
      <alignment horizontal="center"/>
    </xf>
    <xf numFmtId="0" fontId="7" fillId="0" borderId="54" xfId="2" applyFont="1" applyFill="1" applyBorder="1"/>
    <xf numFmtId="0" fontId="7" fillId="0" borderId="53" xfId="2" applyFont="1" applyFill="1" applyBorder="1"/>
    <xf numFmtId="0" fontId="7" fillId="0" borderId="53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55" xfId="3" applyFont="1" applyFill="1" applyBorder="1"/>
    <xf numFmtId="0" fontId="7" fillId="0" borderId="55" xfId="2" applyFont="1" applyFill="1" applyBorder="1" applyAlignment="1">
      <alignment horizontal="left" vertical="center" wrapText="1"/>
    </xf>
    <xf numFmtId="0" fontId="7" fillId="0" borderId="56" xfId="2" applyFont="1" applyFill="1" applyBorder="1" applyAlignment="1">
      <alignment horizontal="center" vertical="center" wrapText="1"/>
    </xf>
    <xf numFmtId="0" fontId="7" fillId="0" borderId="57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4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/>
    <xf numFmtId="0" fontId="7" fillId="0" borderId="58" xfId="2" applyFont="1" applyFill="1" applyBorder="1" applyAlignment="1">
      <alignment horizontal="center"/>
    </xf>
    <xf numFmtId="0" fontId="7" fillId="0" borderId="59" xfId="2" applyFont="1" applyFill="1" applyBorder="1"/>
    <xf numFmtId="0" fontId="7" fillId="0" borderId="55" xfId="2" applyFont="1" applyFill="1" applyBorder="1"/>
    <xf numFmtId="0" fontId="7" fillId="0" borderId="21" xfId="2" applyFont="1" applyFill="1" applyBorder="1" applyAlignment="1">
      <alignment horizontal="center"/>
    </xf>
    <xf numFmtId="0" fontId="7" fillId="0" borderId="47" xfId="2" applyFont="1" applyFill="1" applyBorder="1"/>
    <xf numFmtId="0" fontId="1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64" xfId="2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left" vertical="center" wrapText="1"/>
    </xf>
    <xf numFmtId="0" fontId="7" fillId="0" borderId="65" xfId="2" applyFont="1" applyFill="1" applyBorder="1" applyAlignment="1">
      <alignment horizontal="center" vertical="center" wrapText="1"/>
    </xf>
    <xf numFmtId="0" fontId="7" fillId="0" borderId="66" xfId="2" applyFont="1" applyFill="1" applyBorder="1" applyAlignment="1">
      <alignment horizontal="center" vertical="center" wrapText="1"/>
    </xf>
    <xf numFmtId="0" fontId="12" fillId="0" borderId="66" xfId="2" applyFont="1" applyFill="1" applyBorder="1" applyAlignment="1">
      <alignment horizontal="center" vertical="center" wrapText="1"/>
    </xf>
    <xf numFmtId="0" fontId="7" fillId="0" borderId="67" xfId="2" applyFont="1" applyFill="1" applyBorder="1" applyAlignment="1">
      <alignment horizontal="center" vertical="center" wrapText="1"/>
    </xf>
    <xf numFmtId="0" fontId="7" fillId="0" borderId="68" xfId="2" applyFont="1" applyFill="1" applyBorder="1" applyAlignment="1">
      <alignment horizontal="center" vertical="center" wrapText="1"/>
    </xf>
    <xf numFmtId="0" fontId="7" fillId="0" borderId="69" xfId="2" applyFont="1" applyFill="1" applyBorder="1" applyAlignment="1">
      <alignment horizontal="center" vertical="center" wrapText="1"/>
    </xf>
    <xf numFmtId="0" fontId="7" fillId="0" borderId="70" xfId="2" applyFont="1" applyFill="1" applyBorder="1" applyAlignment="1">
      <alignment horizontal="center" vertical="center" wrapText="1"/>
    </xf>
    <xf numFmtId="0" fontId="7" fillId="0" borderId="71" xfId="2" applyFont="1" applyFill="1" applyBorder="1" applyAlignment="1">
      <alignment horizontal="center" vertical="center" wrapText="1"/>
    </xf>
    <xf numFmtId="0" fontId="7" fillId="0" borderId="72" xfId="2" applyFont="1" applyFill="1" applyBorder="1" applyAlignment="1">
      <alignment horizontal="center" vertical="center" wrapText="1"/>
    </xf>
    <xf numFmtId="0" fontId="7" fillId="0" borderId="73" xfId="2" applyFont="1" applyFill="1" applyBorder="1" applyAlignment="1">
      <alignment horizontal="center" vertical="center" wrapText="1"/>
    </xf>
    <xf numFmtId="0" fontId="7" fillId="0" borderId="74" xfId="2" applyFont="1" applyFill="1" applyBorder="1" applyAlignment="1">
      <alignment horizontal="center" vertical="center" wrapText="1"/>
    </xf>
    <xf numFmtId="0" fontId="7" fillId="0" borderId="55" xfId="2" applyFont="1" applyFill="1" applyBorder="1" applyAlignment="1">
      <alignment horizontal="center" vertical="center" wrapText="1"/>
    </xf>
    <xf numFmtId="0" fontId="7" fillId="0" borderId="75" xfId="2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3" xfId="5" applyFont="1" applyFill="1" applyBorder="1"/>
    <xf numFmtId="0" fontId="7" fillId="0" borderId="44" xfId="2" applyFont="1" applyFill="1" applyBorder="1" applyAlignment="1">
      <alignment horizontal="left" vertical="center"/>
    </xf>
    <xf numFmtId="0" fontId="7" fillId="0" borderId="76" xfId="2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2" applyFont="1" applyFill="1" applyBorder="1" applyAlignment="1">
      <alignment horizontal="center" vertical="center" wrapText="1"/>
    </xf>
    <xf numFmtId="0" fontId="7" fillId="0" borderId="79" xfId="2" applyFont="1" applyFill="1" applyBorder="1" applyAlignment="1">
      <alignment horizontal="center" vertical="center" wrapText="1"/>
    </xf>
    <xf numFmtId="0" fontId="7" fillId="0" borderId="80" xfId="2" applyFont="1" applyFill="1" applyBorder="1" applyAlignment="1">
      <alignment horizontal="center" vertical="center" wrapText="1"/>
    </xf>
    <xf numFmtId="0" fontId="7" fillId="0" borderId="81" xfId="2" applyFont="1" applyFill="1" applyBorder="1" applyAlignment="1">
      <alignment horizontal="center" vertical="center" wrapText="1"/>
    </xf>
    <xf numFmtId="0" fontId="7" fillId="0" borderId="82" xfId="2" applyFont="1" applyFill="1" applyBorder="1" applyAlignment="1">
      <alignment horizontal="center" vertical="center" wrapText="1"/>
    </xf>
    <xf numFmtId="0" fontId="7" fillId="0" borderId="83" xfId="2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0" fontId="7" fillId="0" borderId="84" xfId="2" applyFont="1" applyFill="1" applyBorder="1" applyAlignment="1">
      <alignment horizontal="center" vertical="center" wrapText="1"/>
    </xf>
    <xf numFmtId="0" fontId="7" fillId="0" borderId="85" xfId="2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75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79" xfId="2" applyFont="1" applyFill="1" applyBorder="1" applyAlignment="1">
      <alignment horizontal="center" vertical="center" wrapText="1"/>
    </xf>
    <xf numFmtId="0" fontId="7" fillId="0" borderId="86" xfId="2" applyFont="1" applyFill="1" applyBorder="1" applyAlignment="1">
      <alignment horizontal="center" vertical="center" wrapText="1"/>
    </xf>
    <xf numFmtId="0" fontId="7" fillId="0" borderId="8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7" fillId="0" borderId="88" xfId="2" applyFont="1" applyFill="1" applyBorder="1" applyAlignment="1">
      <alignment horizontal="center" vertical="center" wrapText="1"/>
    </xf>
    <xf numFmtId="0" fontId="7" fillId="0" borderId="89" xfId="2" applyFont="1" applyFill="1" applyBorder="1" applyAlignment="1">
      <alignment horizontal="center" vertical="center" wrapText="1"/>
    </xf>
    <xf numFmtId="0" fontId="7" fillId="0" borderId="90" xfId="2" applyFont="1" applyFill="1" applyBorder="1"/>
    <xf numFmtId="0" fontId="7" fillId="0" borderId="91" xfId="2" applyFont="1" applyFill="1" applyBorder="1"/>
    <xf numFmtId="0" fontId="7" fillId="0" borderId="92" xfId="2" applyFont="1" applyFill="1" applyBorder="1" applyAlignment="1">
      <alignment horizontal="center" vertical="center" wrapText="1"/>
    </xf>
    <xf numFmtId="0" fontId="7" fillId="0" borderId="93" xfId="2" applyFont="1" applyFill="1" applyBorder="1" applyAlignment="1">
      <alignment horizontal="center" vertical="center" wrapText="1"/>
    </xf>
    <xf numFmtId="0" fontId="7" fillId="0" borderId="94" xfId="2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88" xfId="2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95" xfId="2" applyFont="1" applyFill="1" applyBorder="1" applyAlignment="1">
      <alignment horizontal="center" vertical="center" wrapText="1"/>
    </xf>
    <xf numFmtId="0" fontId="12" fillId="0" borderId="96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97" xfId="2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2" fillId="0" borderId="57" xfId="2" applyFont="1" applyFill="1" applyBorder="1" applyAlignment="1">
      <alignment horizontal="center" vertical="center" wrapText="1"/>
    </xf>
    <xf numFmtId="0" fontId="7" fillId="0" borderId="11" xfId="2" applyFont="1" applyFill="1" applyBorder="1"/>
    <xf numFmtId="0" fontId="7" fillId="0" borderId="57" xfId="0" applyFont="1" applyFill="1" applyBorder="1" applyAlignment="1">
      <alignment horizontal="center" vertical="center" wrapText="1"/>
    </xf>
    <xf numFmtId="0" fontId="7" fillId="0" borderId="83" xfId="2" applyFont="1" applyFill="1" applyBorder="1"/>
    <xf numFmtId="0" fontId="12" fillId="0" borderId="0" xfId="2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3" xfId="6" applyFont="1" applyFill="1" applyBorder="1"/>
    <xf numFmtId="0" fontId="5" fillId="0" borderId="5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3" xfId="7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7" fillId="0" borderId="33" xfId="2" applyFont="1" applyFill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53" xfId="8" applyFont="1" applyFill="1" applyBorder="1"/>
    <xf numFmtId="0" fontId="7" fillId="0" borderId="23" xfId="2" applyFont="1" applyFill="1" applyBorder="1" applyAlignment="1">
      <alignment horizontal="center" vertical="center"/>
    </xf>
    <xf numFmtId="0" fontId="16" fillId="0" borderId="23" xfId="0" applyFont="1" applyBorder="1"/>
    <xf numFmtId="0" fontId="10" fillId="0" borderId="53" xfId="2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2" applyFont="1" applyFill="1" applyBorder="1" applyAlignment="1">
      <alignment horizontal="center" vertical="center" wrapText="1"/>
    </xf>
    <xf numFmtId="0" fontId="10" fillId="0" borderId="34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49" xfId="2" applyFont="1" applyFill="1" applyBorder="1" applyAlignment="1">
      <alignment horizontal="center" vertical="center" wrapText="1"/>
    </xf>
    <xf numFmtId="0" fontId="10" fillId="0" borderId="50" xfId="2" applyFont="1" applyFill="1" applyBorder="1" applyAlignment="1">
      <alignment horizontal="center" vertical="center" wrapText="1"/>
    </xf>
    <xf numFmtId="0" fontId="10" fillId="0" borderId="51" xfId="2" applyFont="1" applyFill="1" applyBorder="1" applyAlignment="1">
      <alignment horizontal="center" vertical="center" wrapText="1"/>
    </xf>
    <xf numFmtId="0" fontId="10" fillId="0" borderId="33" xfId="2" applyFont="1" applyFill="1" applyBorder="1" applyAlignment="1">
      <alignment horizontal="center"/>
    </xf>
    <xf numFmtId="0" fontId="10" fillId="0" borderId="52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7" fillId="0" borderId="29" xfId="2" applyFont="1" applyFill="1" applyBorder="1"/>
    <xf numFmtId="0" fontId="16" fillId="0" borderId="29" xfId="0" applyFont="1" applyBorder="1"/>
    <xf numFmtId="0" fontId="17" fillId="0" borderId="0" xfId="0" applyFont="1" applyFill="1" applyBorder="1"/>
    <xf numFmtId="0" fontId="5" fillId="0" borderId="53" xfId="0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55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20" xfId="2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0" xfId="2" applyFont="1" applyFill="1" applyBorder="1" applyAlignment="1">
      <alignment horizontal="left" vertical="center" wrapText="1"/>
    </xf>
    <xf numFmtId="0" fontId="7" fillId="0" borderId="101" xfId="2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2" applyFont="1" applyFill="1" applyBorder="1" applyAlignment="1">
      <alignment horizontal="center" vertical="center" wrapText="1"/>
    </xf>
    <xf numFmtId="0" fontId="7" fillId="0" borderId="102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04" xfId="2" applyFont="1" applyFill="1" applyBorder="1" applyAlignment="1">
      <alignment horizontal="center" vertical="center" wrapText="1"/>
    </xf>
    <xf numFmtId="0" fontId="7" fillId="0" borderId="105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106" xfId="2" applyFont="1" applyFill="1" applyBorder="1"/>
    <xf numFmtId="0" fontId="7" fillId="0" borderId="47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12" fillId="0" borderId="109" xfId="2" applyFont="1" applyFill="1" applyBorder="1" applyAlignment="1">
      <alignment horizontal="center" vertical="center" wrapText="1"/>
    </xf>
    <xf numFmtId="0" fontId="12" fillId="0" borderId="39" xfId="2" applyFont="1" applyFill="1" applyBorder="1" applyAlignment="1">
      <alignment vertical="center" wrapText="1"/>
    </xf>
    <xf numFmtId="0" fontId="12" fillId="0" borderId="39" xfId="2" applyFont="1" applyFill="1" applyBorder="1" applyAlignment="1">
      <alignment horizontal="center" vertical="center" wrapText="1"/>
    </xf>
    <xf numFmtId="0" fontId="10" fillId="0" borderId="111" xfId="2" applyFont="1" applyFill="1" applyBorder="1" applyAlignment="1">
      <alignment horizontal="center" vertical="top" wrapText="1"/>
    </xf>
    <xf numFmtId="0" fontId="10" fillId="0" borderId="112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7" fillId="0" borderId="113" xfId="2" applyFont="1" applyFill="1" applyBorder="1" applyAlignment="1">
      <alignment horizontal="right" vertical="center" wrapText="1"/>
    </xf>
    <xf numFmtId="9" fontId="12" fillId="0" borderId="0" xfId="1" applyFont="1" applyFill="1" applyBorder="1" applyAlignment="1" applyProtection="1">
      <alignment horizontal="center"/>
    </xf>
    <xf numFmtId="9" fontId="12" fillId="0" borderId="117" xfId="1" applyFont="1" applyFill="1" applyBorder="1" applyAlignment="1" applyProtection="1"/>
    <xf numFmtId="9" fontId="12" fillId="0" borderId="18" xfId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0" fontId="7" fillId="0" borderId="113" xfId="2" applyFont="1" applyFill="1" applyBorder="1"/>
    <xf numFmtId="0" fontId="7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wrapText="1"/>
    </xf>
    <xf numFmtId="0" fontId="5" fillId="0" borderId="62" xfId="0" applyFont="1" applyFill="1" applyBorder="1" applyAlignment="1"/>
    <xf numFmtId="0" fontId="4" fillId="0" borderId="63" xfId="2" applyFont="1" applyFill="1" applyBorder="1" applyAlignment="1">
      <alignment wrapText="1"/>
    </xf>
    <xf numFmtId="0" fontId="7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5" fillId="0" borderId="0" xfId="0" quotePrefix="1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vertical="center" wrapText="1"/>
    </xf>
    <xf numFmtId="0" fontId="5" fillId="0" borderId="3" xfId="5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35" xfId="2" applyFont="1" applyFill="1" applyBorder="1" applyAlignment="1">
      <alignment horizontal="center" vertical="center"/>
    </xf>
    <xf numFmtId="0" fontId="16" fillId="0" borderId="0" xfId="0" applyFont="1" applyBorder="1"/>
    <xf numFmtId="0" fontId="5" fillId="0" borderId="53" xfId="8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/>
    </xf>
    <xf numFmtId="0" fontId="7" fillId="0" borderId="85" xfId="2" applyFont="1" applyFill="1" applyBorder="1"/>
    <xf numFmtId="0" fontId="7" fillId="0" borderId="75" xfId="2" applyFont="1" applyFill="1" applyBorder="1" applyAlignment="1">
      <alignment horizontal="center"/>
    </xf>
    <xf numFmtId="0" fontId="10" fillId="0" borderId="75" xfId="2" applyFont="1" applyFill="1" applyBorder="1"/>
    <xf numFmtId="0" fontId="7" fillId="0" borderId="75" xfId="0" applyFont="1" applyFill="1" applyBorder="1" applyAlignment="1">
      <alignment horizontal="center" vertical="center" wrapText="1"/>
    </xf>
    <xf numFmtId="0" fontId="7" fillId="0" borderId="122" xfId="2" applyFont="1" applyFill="1" applyBorder="1"/>
    <xf numFmtId="0" fontId="7" fillId="0" borderId="44" xfId="2" applyFont="1" applyFill="1" applyBorder="1" applyAlignment="1">
      <alignment horizontal="center" vertical="center" wrapText="1"/>
    </xf>
    <xf numFmtId="0" fontId="7" fillId="0" borderId="55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0" fontId="7" fillId="0" borderId="3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textRotation="90" wrapText="1"/>
    </xf>
    <xf numFmtId="0" fontId="7" fillId="0" borderId="13" xfId="2" applyFont="1" applyFill="1" applyBorder="1" applyAlignment="1">
      <alignment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4" xfId="2" applyFont="1" applyFill="1" applyBorder="1" applyAlignment="1">
      <alignment horizontal="center" vertical="center" textRotation="90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8" fillId="0" borderId="99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9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top" wrapText="1"/>
    </xf>
    <xf numFmtId="0" fontId="7" fillId="0" borderId="20" xfId="2" applyFont="1" applyFill="1" applyBorder="1" applyAlignment="1">
      <alignment horizontal="center" vertical="top" wrapText="1"/>
    </xf>
    <xf numFmtId="0" fontId="7" fillId="0" borderId="21" xfId="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7" fillId="0" borderId="22" xfId="2" applyFont="1" applyFill="1" applyBorder="1" applyAlignment="1">
      <alignment horizontal="center" vertical="top" wrapText="1"/>
    </xf>
    <xf numFmtId="0" fontId="10" fillId="0" borderId="61" xfId="2" applyFont="1" applyFill="1" applyBorder="1" applyAlignment="1">
      <alignment horizontal="center" vertical="center"/>
    </xf>
    <xf numFmtId="0" fontId="10" fillId="0" borderId="63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98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12" fillId="0" borderId="60" xfId="2" applyFont="1" applyFill="1" applyBorder="1" applyAlignment="1">
      <alignment horizontal="left" vertical="center" wrapText="1"/>
    </xf>
    <xf numFmtId="0" fontId="12" fillId="0" borderId="61" xfId="2" applyFont="1" applyFill="1" applyBorder="1" applyAlignment="1">
      <alignment horizontal="left" vertical="center" wrapText="1"/>
    </xf>
    <xf numFmtId="0" fontId="18" fillId="0" borderId="107" xfId="2" applyFont="1" applyFill="1" applyBorder="1" applyAlignment="1">
      <alignment horizontal="center" vertical="center"/>
    </xf>
    <xf numFmtId="0" fontId="18" fillId="0" borderId="114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15" xfId="2" applyFont="1" applyFill="1" applyBorder="1" applyAlignment="1">
      <alignment horizontal="center" vertical="center"/>
    </xf>
    <xf numFmtId="0" fontId="12" fillId="0" borderId="108" xfId="2" applyFont="1" applyFill="1" applyBorder="1" applyAlignment="1">
      <alignment horizontal="center" vertical="center" wrapText="1"/>
    </xf>
    <xf numFmtId="0" fontId="12" fillId="0" borderId="116" xfId="2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/>
    </xf>
    <xf numFmtId="0" fontId="19" fillId="0" borderId="118" xfId="0" applyFont="1" applyFill="1" applyBorder="1" applyAlignment="1">
      <alignment horizontal="center" vertical="center"/>
    </xf>
    <xf numFmtId="0" fontId="10" fillId="0" borderId="59" xfId="2" applyFont="1" applyFill="1" applyBorder="1" applyAlignment="1">
      <alignment horizontal="center" vertical="top" wrapText="1"/>
    </xf>
    <xf numFmtId="0" fontId="10" fillId="0" borderId="119" xfId="2" applyFont="1" applyFill="1" applyBorder="1" applyAlignment="1">
      <alignment horizontal="center" vertical="top" wrapText="1"/>
    </xf>
    <xf numFmtId="0" fontId="7" fillId="0" borderId="98" xfId="2" applyFont="1" applyFill="1" applyBorder="1" applyAlignment="1">
      <alignment horizontal="center"/>
    </xf>
    <xf numFmtId="0" fontId="7" fillId="0" borderId="121" xfId="2" applyFont="1" applyFill="1" applyBorder="1" applyAlignment="1">
      <alignment horizontal="center"/>
    </xf>
    <xf numFmtId="0" fontId="7" fillId="0" borderId="99" xfId="2" applyFont="1" applyFill="1" applyBorder="1" applyAlignment="1">
      <alignment horizontal="center"/>
    </xf>
    <xf numFmtId="0" fontId="7" fillId="0" borderId="99" xfId="2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120" xfId="2" applyFont="1" applyFill="1" applyBorder="1" applyAlignment="1">
      <alignment horizontal="center" vertical="top" wrapText="1"/>
    </xf>
    <xf numFmtId="0" fontId="7" fillId="0" borderId="99" xfId="2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right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/>
    </xf>
    <xf numFmtId="0" fontId="7" fillId="0" borderId="99" xfId="9" applyFont="1" applyFill="1" applyBorder="1" applyAlignment="1">
      <alignment horizontal="right" vertical="center"/>
    </xf>
    <xf numFmtId="0" fontId="7" fillId="0" borderId="3" xfId="9" applyFont="1" applyFill="1" applyBorder="1" applyAlignment="1">
      <alignment horizontal="right" vertical="center"/>
    </xf>
  </cellXfs>
  <cellStyles count="15">
    <cellStyle name="Normalny" xfId="0" builtinId="0"/>
    <cellStyle name="Normalny 10" xfId="4"/>
    <cellStyle name="Normalny 11" xfId="10"/>
    <cellStyle name="Normalny 12" xfId="8"/>
    <cellStyle name="Normalny 2" xfId="3"/>
    <cellStyle name="Normalny 3" xfId="11"/>
    <cellStyle name="Normalny 4" xfId="12"/>
    <cellStyle name="Normalny 5" xfId="13"/>
    <cellStyle name="Normalny 6" xfId="5"/>
    <cellStyle name="Normalny 7" xfId="14"/>
    <cellStyle name="Normalny 8" xfId="6"/>
    <cellStyle name="Normalny 9" xfId="7"/>
    <cellStyle name="Normalny_Plan_iś_S_I_nowy" xfId="9"/>
    <cellStyle name="Normalny_stacjonarne I stopnia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topLeftCell="A19" zoomScaleNormal="100" workbookViewId="0">
      <selection activeCell="I43" sqref="I43"/>
    </sheetView>
  </sheetViews>
  <sheetFormatPr defaultRowHeight="12"/>
  <cols>
    <col min="1" max="1" width="3.140625" style="231" customWidth="1"/>
    <col min="2" max="2" width="27" style="232" bestFit="1" customWidth="1"/>
    <col min="3" max="4" width="4.5703125" style="3" customWidth="1"/>
    <col min="5" max="7" width="4.7109375" style="3" customWidth="1"/>
    <col min="8" max="8" width="4.140625" style="3" customWidth="1"/>
    <col min="9" max="9" width="3.7109375" style="3" customWidth="1"/>
    <col min="10" max="24" width="2.7109375" style="3" customWidth="1"/>
    <col min="25" max="25" width="3.28515625" style="3" customWidth="1"/>
    <col min="26" max="26" width="4.42578125" style="14" bestFit="1" customWidth="1"/>
    <col min="27" max="31" width="4.42578125" style="14" customWidth="1"/>
    <col min="32" max="33" width="4.42578125" style="3" customWidth="1"/>
    <col min="34" max="34" width="4.140625" style="4" customWidth="1"/>
    <col min="35" max="35" width="39.28515625" style="4" customWidth="1"/>
    <col min="36" max="36" width="3.28515625" style="5" customWidth="1"/>
    <col min="37" max="16384" width="9.140625" style="14"/>
  </cols>
  <sheetData>
    <row r="1" spans="1:43" s="6" customFormat="1" ht="12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40"/>
      <c r="Y1" s="1"/>
      <c r="Z1" s="2"/>
      <c r="AA1" s="2"/>
      <c r="AB1" s="2"/>
      <c r="AC1" s="2"/>
      <c r="AD1" s="2"/>
      <c r="AE1" s="2"/>
      <c r="AF1" s="3"/>
      <c r="AG1" s="3"/>
      <c r="AH1" s="4"/>
      <c r="AI1" s="4"/>
      <c r="AJ1" s="5"/>
    </row>
    <row r="2" spans="1:43" s="6" customFormat="1" ht="12" customHeight="1">
      <c r="A2" s="256" t="s">
        <v>133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40"/>
      <c r="Y2" s="1"/>
      <c r="AF2" s="7"/>
      <c r="AG2" s="7"/>
      <c r="AH2" s="8"/>
      <c r="AI2" s="8"/>
      <c r="AJ2" s="5"/>
    </row>
    <row r="3" spans="1:43" s="6" customFormat="1" ht="12" customHeight="1">
      <c r="A3" s="244" t="s">
        <v>134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AF3" s="7"/>
      <c r="AG3" s="7"/>
      <c r="AH3" s="8"/>
      <c r="AI3" s="8"/>
      <c r="AJ3" s="5"/>
    </row>
    <row r="4" spans="1:43" ht="12" customHeight="1">
      <c r="A4" s="11" t="s">
        <v>1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43" ht="12" customHeight="1">
      <c r="A5" s="257" t="s">
        <v>2</v>
      </c>
      <c r="B5" s="260" t="s">
        <v>3</v>
      </c>
      <c r="C5" s="261" t="s">
        <v>4</v>
      </c>
      <c r="D5" s="263" t="s">
        <v>5</v>
      </c>
      <c r="E5" s="265" t="s">
        <v>6</v>
      </c>
      <c r="F5" s="265"/>
      <c r="G5" s="265"/>
      <c r="H5" s="266" t="s">
        <v>7</v>
      </c>
      <c r="I5" s="263" t="s">
        <v>8</v>
      </c>
      <c r="J5" s="269" t="s">
        <v>9</v>
      </c>
      <c r="K5" s="269"/>
      <c r="L5" s="269"/>
      <c r="M5" s="269"/>
      <c r="N5" s="270" t="s">
        <v>10</v>
      </c>
      <c r="O5" s="270"/>
      <c r="P5" s="270"/>
      <c r="Q5" s="270"/>
      <c r="R5" s="270" t="s">
        <v>11</v>
      </c>
      <c r="S5" s="270"/>
      <c r="T5" s="270"/>
      <c r="U5" s="270"/>
      <c r="V5" s="271" t="s">
        <v>12</v>
      </c>
      <c r="W5" s="272"/>
      <c r="X5" s="56"/>
      <c r="Y5" s="257" t="s">
        <v>2</v>
      </c>
      <c r="Z5" s="273" t="s">
        <v>13</v>
      </c>
      <c r="AA5" s="274"/>
      <c r="AB5" s="274"/>
      <c r="AC5" s="274"/>
      <c r="AD5" s="274"/>
      <c r="AE5" s="274"/>
      <c r="AF5" s="274"/>
    </row>
    <row r="6" spans="1:43" ht="12" customHeight="1">
      <c r="A6" s="258"/>
      <c r="B6" s="260"/>
      <c r="C6" s="262"/>
      <c r="D6" s="264"/>
      <c r="E6" s="275" t="s">
        <v>14</v>
      </c>
      <c r="F6" s="276" t="s">
        <v>15</v>
      </c>
      <c r="G6" s="277" t="s">
        <v>16</v>
      </c>
      <c r="H6" s="267"/>
      <c r="I6" s="264"/>
      <c r="J6" s="278" t="s">
        <v>17</v>
      </c>
      <c r="K6" s="278"/>
      <c r="L6" s="279" t="s">
        <v>18</v>
      </c>
      <c r="M6" s="279"/>
      <c r="N6" s="280" t="s">
        <v>19</v>
      </c>
      <c r="O6" s="280"/>
      <c r="P6" s="279" t="s">
        <v>20</v>
      </c>
      <c r="Q6" s="279"/>
      <c r="R6" s="280" t="s">
        <v>21</v>
      </c>
      <c r="S6" s="280"/>
      <c r="T6" s="279" t="s">
        <v>22</v>
      </c>
      <c r="U6" s="279"/>
      <c r="V6" s="279" t="s">
        <v>23</v>
      </c>
      <c r="W6" s="282"/>
      <c r="X6" s="241"/>
      <c r="Y6" s="258"/>
      <c r="Z6" s="283" t="s">
        <v>24</v>
      </c>
      <c r="AA6" s="285" t="s">
        <v>25</v>
      </c>
      <c r="AB6" s="285" t="s">
        <v>26</v>
      </c>
      <c r="AC6" s="285" t="s">
        <v>27</v>
      </c>
      <c r="AD6" s="285" t="s">
        <v>28</v>
      </c>
      <c r="AE6" s="285" t="s">
        <v>29</v>
      </c>
      <c r="AF6" s="285" t="s">
        <v>30</v>
      </c>
      <c r="AG6" s="15"/>
    </row>
    <row r="7" spans="1:43" ht="12" customHeight="1">
      <c r="A7" s="259"/>
      <c r="B7" s="260"/>
      <c r="C7" s="262"/>
      <c r="D7" s="264"/>
      <c r="E7" s="275"/>
      <c r="F7" s="276"/>
      <c r="G7" s="277"/>
      <c r="H7" s="268"/>
      <c r="I7" s="264"/>
      <c r="J7" s="16" t="s">
        <v>31</v>
      </c>
      <c r="K7" s="17" t="s">
        <v>32</v>
      </c>
      <c r="L7" s="16" t="s">
        <v>31</v>
      </c>
      <c r="M7" s="18" t="s">
        <v>32</v>
      </c>
      <c r="N7" s="19" t="s">
        <v>31</v>
      </c>
      <c r="O7" s="17" t="s">
        <v>32</v>
      </c>
      <c r="P7" s="16" t="s">
        <v>31</v>
      </c>
      <c r="Q7" s="18" t="s">
        <v>32</v>
      </c>
      <c r="R7" s="19" t="s">
        <v>31</v>
      </c>
      <c r="S7" s="17" t="s">
        <v>32</v>
      </c>
      <c r="T7" s="16" t="s">
        <v>31</v>
      </c>
      <c r="U7" s="18" t="s">
        <v>32</v>
      </c>
      <c r="V7" s="16" t="s">
        <v>31</v>
      </c>
      <c r="W7" s="20" t="s">
        <v>32</v>
      </c>
      <c r="X7" s="241"/>
      <c r="Y7" s="259"/>
      <c r="Z7" s="284"/>
      <c r="AA7" s="286"/>
      <c r="AB7" s="286"/>
      <c r="AC7" s="286"/>
      <c r="AD7" s="286"/>
      <c r="AE7" s="286"/>
      <c r="AF7" s="286"/>
      <c r="AG7" s="15"/>
    </row>
    <row r="8" spans="1:43" s="6" customFormat="1" ht="11.1" customHeight="1">
      <c r="A8" s="21">
        <v>1</v>
      </c>
      <c r="B8" s="22" t="s">
        <v>33</v>
      </c>
      <c r="C8" s="23" t="s">
        <v>34</v>
      </c>
      <c r="D8" s="24">
        <v>0</v>
      </c>
      <c r="E8" s="25">
        <f t="shared" ref="E8:E54" si="0">SUM(F8:G8)</f>
        <v>60</v>
      </c>
      <c r="F8" s="26" t="s">
        <v>35</v>
      </c>
      <c r="G8" s="27">
        <f t="shared" ref="G8:G56" si="1">15*(K8+M8+O8+Q8+S8+U8)+12*W8</f>
        <v>60</v>
      </c>
      <c r="H8" s="28"/>
      <c r="I8" s="29" t="s">
        <v>36</v>
      </c>
      <c r="J8" s="30"/>
      <c r="K8" s="31"/>
      <c r="L8" s="24"/>
      <c r="M8" s="32"/>
      <c r="N8" s="33"/>
      <c r="O8" s="34">
        <v>2</v>
      </c>
      <c r="P8" s="30"/>
      <c r="Q8" s="34">
        <v>2</v>
      </c>
      <c r="R8" s="33"/>
      <c r="S8" s="31"/>
      <c r="T8" s="30"/>
      <c r="U8" s="34"/>
      <c r="V8" s="30"/>
      <c r="W8" s="35"/>
      <c r="X8" s="56"/>
      <c r="Y8" s="250">
        <v>1</v>
      </c>
      <c r="Z8" s="245"/>
      <c r="AA8" s="37"/>
      <c r="AB8" s="38">
        <v>0</v>
      </c>
      <c r="AC8" s="39">
        <v>0</v>
      </c>
      <c r="AD8" s="36"/>
      <c r="AE8" s="37"/>
      <c r="AF8" s="36"/>
      <c r="AG8" s="40"/>
      <c r="AH8" s="41"/>
      <c r="AJ8" s="5"/>
    </row>
    <row r="9" spans="1:43" s="6" customFormat="1" ht="11.1" customHeight="1">
      <c r="A9" s="42">
        <v>2</v>
      </c>
      <c r="B9" s="43" t="s">
        <v>37</v>
      </c>
      <c r="C9" s="44" t="s">
        <v>38</v>
      </c>
      <c r="D9" s="45">
        <v>8</v>
      </c>
      <c r="E9" s="25">
        <f t="shared" si="0"/>
        <v>120</v>
      </c>
      <c r="F9" s="26" t="s">
        <v>35</v>
      </c>
      <c r="G9" s="27">
        <f t="shared" si="1"/>
        <v>120</v>
      </c>
      <c r="H9" s="46"/>
      <c r="I9" s="47" t="s">
        <v>39</v>
      </c>
      <c r="J9" s="48"/>
      <c r="K9" s="27"/>
      <c r="L9" s="45"/>
      <c r="M9" s="49">
        <v>2</v>
      </c>
      <c r="N9" s="50"/>
      <c r="O9" s="27">
        <v>2</v>
      </c>
      <c r="P9" s="48"/>
      <c r="Q9" s="51">
        <v>2</v>
      </c>
      <c r="R9" s="50"/>
      <c r="S9" s="27">
        <v>2</v>
      </c>
      <c r="T9" s="48"/>
      <c r="U9" s="52"/>
      <c r="V9" s="48"/>
      <c r="W9" s="53"/>
      <c r="X9" s="56"/>
      <c r="Y9" s="54">
        <v>2</v>
      </c>
      <c r="Z9" s="122"/>
      <c r="AA9" s="55">
        <v>2</v>
      </c>
      <c r="AB9" s="54">
        <v>2</v>
      </c>
      <c r="AC9" s="55">
        <v>2</v>
      </c>
      <c r="AD9" s="54">
        <v>2</v>
      </c>
      <c r="AE9" s="55"/>
      <c r="AF9" s="54"/>
      <c r="AG9" s="56"/>
      <c r="AH9" s="41"/>
      <c r="AI9" s="41"/>
      <c r="AJ9" s="5"/>
    </row>
    <row r="10" spans="1:43" s="6" customFormat="1" ht="11.1" customHeight="1">
      <c r="A10" s="42">
        <v>3</v>
      </c>
      <c r="B10" s="43" t="s">
        <v>40</v>
      </c>
      <c r="C10" s="57" t="s">
        <v>34</v>
      </c>
      <c r="D10" s="58">
        <v>4</v>
      </c>
      <c r="E10" s="25">
        <f t="shared" si="0"/>
        <v>60</v>
      </c>
      <c r="F10" s="26">
        <f>15*(J10+L10+N10+P10+R10+T10)+12*V10</f>
        <v>60</v>
      </c>
      <c r="G10" s="27">
        <f t="shared" si="1"/>
        <v>0</v>
      </c>
      <c r="H10" s="46"/>
      <c r="I10" s="47" t="s">
        <v>35</v>
      </c>
      <c r="J10" s="59"/>
      <c r="K10" s="60"/>
      <c r="L10" s="58">
        <v>2</v>
      </c>
      <c r="M10" s="61"/>
      <c r="N10" s="62">
        <v>2</v>
      </c>
      <c r="O10" s="60"/>
      <c r="P10" s="59"/>
      <c r="Q10" s="52"/>
      <c r="R10" s="62"/>
      <c r="S10" s="60"/>
      <c r="T10" s="59"/>
      <c r="U10" s="52"/>
      <c r="V10" s="59"/>
      <c r="W10" s="63"/>
      <c r="X10" s="7"/>
      <c r="Y10" s="54">
        <v>3</v>
      </c>
      <c r="Z10" s="246"/>
      <c r="AA10" s="65">
        <v>2</v>
      </c>
      <c r="AB10" s="64">
        <v>2</v>
      </c>
      <c r="AC10" s="66"/>
      <c r="AD10" s="67"/>
      <c r="AE10" s="66"/>
      <c r="AF10" s="64"/>
      <c r="AG10" s="7"/>
      <c r="AH10" s="281"/>
      <c r="AI10" s="281"/>
      <c r="AJ10" s="5"/>
    </row>
    <row r="11" spans="1:43" s="6" customFormat="1" ht="11.1" customHeight="1">
      <c r="A11" s="42">
        <v>4</v>
      </c>
      <c r="B11" s="68" t="s">
        <v>131</v>
      </c>
      <c r="C11" s="46" t="s">
        <v>41</v>
      </c>
      <c r="D11" s="48">
        <v>2</v>
      </c>
      <c r="E11" s="25">
        <f t="shared" si="0"/>
        <v>30</v>
      </c>
      <c r="F11" s="26" t="s">
        <v>35</v>
      </c>
      <c r="G11" s="27">
        <f t="shared" si="1"/>
        <v>30</v>
      </c>
      <c r="H11" s="46"/>
      <c r="I11" s="47" t="s">
        <v>39</v>
      </c>
      <c r="J11" s="48"/>
      <c r="K11" s="27">
        <v>2</v>
      </c>
      <c r="L11" s="45"/>
      <c r="M11" s="49"/>
      <c r="N11" s="50"/>
      <c r="O11" s="27"/>
      <c r="P11" s="48"/>
      <c r="Q11" s="51"/>
      <c r="R11" s="50"/>
      <c r="S11" s="27"/>
      <c r="T11" s="48"/>
      <c r="U11" s="51"/>
      <c r="V11" s="48"/>
      <c r="W11" s="53"/>
      <c r="X11" s="56"/>
      <c r="Y11" s="54">
        <v>4</v>
      </c>
      <c r="Z11" s="122">
        <v>2</v>
      </c>
      <c r="AA11" s="55"/>
      <c r="AB11" s="54"/>
      <c r="AC11" s="55"/>
      <c r="AD11" s="54"/>
      <c r="AE11" s="55"/>
      <c r="AF11" s="54"/>
      <c r="AG11" s="7"/>
      <c r="AH11" s="281" t="s">
        <v>42</v>
      </c>
      <c r="AI11" s="281"/>
      <c r="AJ11" s="69"/>
      <c r="AL11" s="3"/>
      <c r="AM11" s="3"/>
      <c r="AN11" s="3"/>
      <c r="AO11" s="3"/>
      <c r="AP11" s="3"/>
      <c r="AQ11" s="3"/>
    </row>
    <row r="12" spans="1:43" s="6" customFormat="1" ht="11.1" customHeight="1">
      <c r="A12" s="42">
        <v>5</v>
      </c>
      <c r="B12" s="70" t="s">
        <v>43</v>
      </c>
      <c r="C12" s="46" t="s">
        <v>41</v>
      </c>
      <c r="D12" s="48">
        <v>2</v>
      </c>
      <c r="E12" s="25">
        <f t="shared" si="0"/>
        <v>30</v>
      </c>
      <c r="F12" s="26">
        <f t="shared" ref="F12:F53" si="2">15*(J12+L12+N12+P12+R12+T12)+12*V12</f>
        <v>15</v>
      </c>
      <c r="G12" s="27">
        <f t="shared" si="1"/>
        <v>15</v>
      </c>
      <c r="H12" s="46"/>
      <c r="I12" s="47" t="s">
        <v>35</v>
      </c>
      <c r="J12" s="48">
        <v>1</v>
      </c>
      <c r="K12" s="27">
        <v>1</v>
      </c>
      <c r="L12" s="45"/>
      <c r="M12" s="49"/>
      <c r="N12" s="50"/>
      <c r="O12" s="27"/>
      <c r="P12" s="48"/>
      <c r="Q12" s="51"/>
      <c r="R12" s="50"/>
      <c r="S12" s="27"/>
      <c r="T12" s="48"/>
      <c r="U12" s="51"/>
      <c r="V12" s="48"/>
      <c r="W12" s="53"/>
      <c r="X12" s="56"/>
      <c r="Y12" s="54">
        <v>5</v>
      </c>
      <c r="Z12" s="122">
        <v>2</v>
      </c>
      <c r="AA12" s="55"/>
      <c r="AB12" s="54"/>
      <c r="AC12" s="55"/>
      <c r="AD12" s="54"/>
      <c r="AE12" s="55"/>
      <c r="AF12" s="54"/>
      <c r="AG12" s="56"/>
      <c r="AJ12" s="69"/>
      <c r="AL12" s="3"/>
      <c r="AM12" s="3"/>
      <c r="AN12" s="3"/>
      <c r="AO12" s="3"/>
      <c r="AP12" s="3"/>
      <c r="AQ12" s="3"/>
    </row>
    <row r="13" spans="1:43" s="6" customFormat="1" ht="11.1" customHeight="1">
      <c r="A13" s="42">
        <v>6</v>
      </c>
      <c r="B13" s="68" t="s">
        <v>44</v>
      </c>
      <c r="C13" s="46" t="s">
        <v>41</v>
      </c>
      <c r="D13" s="48">
        <v>3</v>
      </c>
      <c r="E13" s="25">
        <f t="shared" si="0"/>
        <v>30</v>
      </c>
      <c r="F13" s="26">
        <f t="shared" si="2"/>
        <v>15</v>
      </c>
      <c r="G13" s="27">
        <f t="shared" si="1"/>
        <v>15</v>
      </c>
      <c r="H13" s="46"/>
      <c r="I13" s="47" t="s">
        <v>39</v>
      </c>
      <c r="J13" s="48">
        <v>1</v>
      </c>
      <c r="K13" s="27">
        <v>1</v>
      </c>
      <c r="L13" s="45"/>
      <c r="M13" s="49"/>
      <c r="N13" s="50"/>
      <c r="O13" s="27"/>
      <c r="P13" s="48"/>
      <c r="Q13" s="51"/>
      <c r="R13" s="50"/>
      <c r="S13" s="27"/>
      <c r="T13" s="48"/>
      <c r="U13" s="51"/>
      <c r="V13" s="48"/>
      <c r="W13" s="53"/>
      <c r="X13" s="56"/>
      <c r="Y13" s="54">
        <v>6</v>
      </c>
      <c r="Z13" s="122">
        <v>3</v>
      </c>
      <c r="AA13" s="55"/>
      <c r="AB13" s="54"/>
      <c r="AC13" s="55"/>
      <c r="AD13" s="54"/>
      <c r="AE13" s="55"/>
      <c r="AF13" s="54"/>
      <c r="AG13" s="56"/>
      <c r="AJ13" s="69"/>
      <c r="AL13" s="3"/>
      <c r="AM13" s="3"/>
      <c r="AN13" s="3"/>
      <c r="AO13" s="3"/>
      <c r="AP13" s="3"/>
      <c r="AQ13" s="3"/>
    </row>
    <row r="14" spans="1:43" s="6" customFormat="1" ht="22.5">
      <c r="A14" s="42">
        <v>7</v>
      </c>
      <c r="B14" s="71" t="s">
        <v>45</v>
      </c>
      <c r="C14" s="46" t="s">
        <v>41</v>
      </c>
      <c r="D14" s="48">
        <v>4</v>
      </c>
      <c r="E14" s="25">
        <f t="shared" si="0"/>
        <v>45</v>
      </c>
      <c r="F14" s="26">
        <f t="shared" si="2"/>
        <v>15</v>
      </c>
      <c r="G14" s="27">
        <f t="shared" si="1"/>
        <v>30</v>
      </c>
      <c r="H14" s="46"/>
      <c r="I14" s="47" t="s">
        <v>39</v>
      </c>
      <c r="J14" s="48">
        <v>1</v>
      </c>
      <c r="K14" s="27">
        <v>2</v>
      </c>
      <c r="L14" s="45"/>
      <c r="M14" s="72"/>
      <c r="N14" s="73"/>
      <c r="O14" s="51"/>
      <c r="P14" s="48"/>
      <c r="Q14" s="51"/>
      <c r="R14" s="50"/>
      <c r="S14" s="27"/>
      <c r="T14" s="48"/>
      <c r="U14" s="51"/>
      <c r="V14" s="48"/>
      <c r="W14" s="53"/>
      <c r="X14" s="56"/>
      <c r="Y14" s="54">
        <v>7</v>
      </c>
      <c r="Z14" s="122">
        <v>4</v>
      </c>
      <c r="AA14" s="55"/>
      <c r="AB14" s="54"/>
      <c r="AC14" s="55"/>
      <c r="AD14" s="54"/>
      <c r="AE14" s="55"/>
      <c r="AF14" s="54"/>
      <c r="AG14" s="56"/>
      <c r="AH14" s="74" t="s">
        <v>46</v>
      </c>
      <c r="AI14" s="75"/>
      <c r="AK14" s="69"/>
      <c r="AL14" s="3"/>
      <c r="AM14" s="3"/>
      <c r="AN14" s="3"/>
      <c r="AO14" s="3"/>
      <c r="AP14" s="3"/>
      <c r="AQ14" s="3"/>
    </row>
    <row r="15" spans="1:43" s="6" customFormat="1" ht="11.1" customHeight="1">
      <c r="A15" s="42">
        <v>8</v>
      </c>
      <c r="B15" s="68" t="s">
        <v>47</v>
      </c>
      <c r="C15" s="46" t="s">
        <v>48</v>
      </c>
      <c r="D15" s="48">
        <v>5</v>
      </c>
      <c r="E15" s="25">
        <f t="shared" si="0"/>
        <v>60</v>
      </c>
      <c r="F15" s="26">
        <f t="shared" si="2"/>
        <v>30</v>
      </c>
      <c r="G15" s="27">
        <f t="shared" si="1"/>
        <v>30</v>
      </c>
      <c r="H15" s="46"/>
      <c r="I15" s="47" t="s">
        <v>39</v>
      </c>
      <c r="J15" s="48">
        <v>2</v>
      </c>
      <c r="K15" s="27">
        <v>2</v>
      </c>
      <c r="L15" s="45"/>
      <c r="M15" s="72"/>
      <c r="N15" s="73"/>
      <c r="O15" s="51"/>
      <c r="P15" s="48"/>
      <c r="Q15" s="51"/>
      <c r="R15" s="50"/>
      <c r="S15" s="27"/>
      <c r="T15" s="48"/>
      <c r="U15" s="51"/>
      <c r="V15" s="48"/>
      <c r="W15" s="53"/>
      <c r="X15" s="56"/>
      <c r="Y15" s="54">
        <v>8</v>
      </c>
      <c r="Z15" s="122">
        <v>5</v>
      </c>
      <c r="AA15" s="55"/>
      <c r="AB15" s="54"/>
      <c r="AC15" s="55"/>
      <c r="AD15" s="54"/>
      <c r="AE15" s="55"/>
      <c r="AF15" s="54"/>
      <c r="AG15" s="7"/>
      <c r="AH15" s="76" t="s">
        <v>49</v>
      </c>
      <c r="AI15" s="77" t="s">
        <v>50</v>
      </c>
      <c r="AK15" s="69"/>
      <c r="AL15" s="3"/>
      <c r="AM15" s="3"/>
      <c r="AN15" s="3"/>
      <c r="AO15" s="3"/>
      <c r="AP15" s="3"/>
      <c r="AQ15" s="3"/>
    </row>
    <row r="16" spans="1:43" s="6" customFormat="1" ht="9" customHeight="1">
      <c r="A16" s="42">
        <v>9</v>
      </c>
      <c r="B16" s="68" t="s">
        <v>51</v>
      </c>
      <c r="C16" s="46" t="s">
        <v>48</v>
      </c>
      <c r="D16" s="48">
        <v>5</v>
      </c>
      <c r="E16" s="25">
        <f t="shared" si="0"/>
        <v>60</v>
      </c>
      <c r="F16" s="26">
        <f t="shared" si="2"/>
        <v>30</v>
      </c>
      <c r="G16" s="27">
        <f t="shared" si="1"/>
        <v>30</v>
      </c>
      <c r="H16" s="46"/>
      <c r="I16" s="47" t="s">
        <v>39</v>
      </c>
      <c r="J16" s="48">
        <v>2</v>
      </c>
      <c r="K16" s="27">
        <v>2</v>
      </c>
      <c r="L16" s="45"/>
      <c r="M16" s="72"/>
      <c r="N16" s="73"/>
      <c r="O16" s="51"/>
      <c r="P16" s="48"/>
      <c r="Q16" s="51"/>
      <c r="R16" s="50"/>
      <c r="S16" s="27"/>
      <c r="T16" s="48"/>
      <c r="U16" s="51"/>
      <c r="V16" s="48"/>
      <c r="W16" s="53"/>
      <c r="X16" s="56"/>
      <c r="Y16" s="54">
        <v>9</v>
      </c>
      <c r="Z16" s="122">
        <v>5</v>
      </c>
      <c r="AA16" s="55"/>
      <c r="AB16" s="54"/>
      <c r="AC16" s="55"/>
      <c r="AD16" s="54"/>
      <c r="AE16" s="55"/>
      <c r="AF16" s="54"/>
      <c r="AG16" s="56"/>
      <c r="AH16" s="78" t="s">
        <v>52</v>
      </c>
      <c r="AI16" s="79" t="s">
        <v>53</v>
      </c>
      <c r="AK16" s="80">
        <v>3</v>
      </c>
      <c r="AL16" s="3"/>
      <c r="AM16" s="3"/>
      <c r="AN16" s="3"/>
      <c r="AO16" s="3"/>
      <c r="AP16" s="3"/>
      <c r="AQ16" s="3"/>
    </row>
    <row r="17" spans="1:43" s="6" customFormat="1" ht="11.1" customHeight="1">
      <c r="A17" s="42">
        <v>10</v>
      </c>
      <c r="B17" s="71" t="s">
        <v>54</v>
      </c>
      <c r="C17" s="46" t="s">
        <v>48</v>
      </c>
      <c r="D17" s="48">
        <v>5</v>
      </c>
      <c r="E17" s="25">
        <f t="shared" si="0"/>
        <v>45</v>
      </c>
      <c r="F17" s="26">
        <f t="shared" si="2"/>
        <v>15</v>
      </c>
      <c r="G17" s="27">
        <f t="shared" si="1"/>
        <v>30</v>
      </c>
      <c r="H17" s="46"/>
      <c r="I17" s="47" t="s">
        <v>39</v>
      </c>
      <c r="J17" s="48">
        <v>1</v>
      </c>
      <c r="K17" s="27">
        <v>2</v>
      </c>
      <c r="L17" s="45"/>
      <c r="M17" s="72"/>
      <c r="N17" s="73"/>
      <c r="O17" s="51"/>
      <c r="P17" s="48"/>
      <c r="Q17" s="51"/>
      <c r="R17" s="50"/>
      <c r="S17" s="27"/>
      <c r="T17" s="48"/>
      <c r="U17" s="51"/>
      <c r="V17" s="48"/>
      <c r="W17" s="53"/>
      <c r="X17" s="56"/>
      <c r="Y17" s="54">
        <v>10</v>
      </c>
      <c r="Z17" s="122">
        <v>5</v>
      </c>
      <c r="AA17" s="55"/>
      <c r="AB17" s="54"/>
      <c r="AC17" s="55"/>
      <c r="AD17" s="54"/>
      <c r="AE17" s="55"/>
      <c r="AF17" s="54"/>
      <c r="AG17" s="56"/>
      <c r="AH17" s="81" t="s">
        <v>55</v>
      </c>
      <c r="AI17" s="82" t="s">
        <v>56</v>
      </c>
      <c r="AK17" s="80"/>
      <c r="AL17" s="3"/>
      <c r="AM17" s="3"/>
      <c r="AN17" s="3"/>
      <c r="AO17" s="3"/>
      <c r="AP17" s="3"/>
      <c r="AQ17" s="3"/>
    </row>
    <row r="18" spans="1:43" s="6" customFormat="1" ht="11.1" customHeight="1">
      <c r="A18" s="42">
        <v>11</v>
      </c>
      <c r="B18" s="67" t="s">
        <v>57</v>
      </c>
      <c r="C18" s="46" t="s">
        <v>48</v>
      </c>
      <c r="D18" s="48">
        <v>4</v>
      </c>
      <c r="E18" s="25">
        <f t="shared" si="0"/>
        <v>60</v>
      </c>
      <c r="F18" s="26">
        <f t="shared" si="2"/>
        <v>30</v>
      </c>
      <c r="G18" s="27">
        <f t="shared" si="1"/>
        <v>30</v>
      </c>
      <c r="H18" s="46"/>
      <c r="I18" s="47" t="s">
        <v>58</v>
      </c>
      <c r="J18" s="59">
        <v>2</v>
      </c>
      <c r="K18" s="83">
        <v>2</v>
      </c>
      <c r="M18" s="84"/>
      <c r="N18" s="73"/>
      <c r="O18" s="51"/>
      <c r="P18" s="48"/>
      <c r="Q18" s="51"/>
      <c r="R18" s="50"/>
      <c r="S18" s="27"/>
      <c r="T18" s="48"/>
      <c r="U18" s="51"/>
      <c r="V18" s="48"/>
      <c r="W18" s="53"/>
      <c r="X18" s="56"/>
      <c r="Y18" s="54">
        <v>11</v>
      </c>
      <c r="Z18" s="122">
        <v>4</v>
      </c>
      <c r="AA18" s="55"/>
      <c r="AB18" s="54"/>
      <c r="AC18" s="55"/>
      <c r="AD18" s="54"/>
      <c r="AE18" s="55"/>
      <c r="AF18" s="54"/>
      <c r="AG18" s="56"/>
      <c r="AH18" s="81">
        <v>4</v>
      </c>
      <c r="AI18" s="82" t="s">
        <v>62</v>
      </c>
      <c r="AK18" s="5"/>
      <c r="AL18" s="3"/>
      <c r="AM18" s="3"/>
      <c r="AN18" s="3"/>
      <c r="AO18" s="3"/>
      <c r="AP18" s="3"/>
      <c r="AQ18" s="3"/>
    </row>
    <row r="19" spans="1:43" s="6" customFormat="1" ht="11.1" customHeight="1">
      <c r="A19" s="42">
        <v>12</v>
      </c>
      <c r="B19" s="85" t="s">
        <v>60</v>
      </c>
      <c r="C19" s="46" t="s">
        <v>48</v>
      </c>
      <c r="D19" s="48">
        <v>4</v>
      </c>
      <c r="E19" s="25">
        <f t="shared" si="0"/>
        <v>60</v>
      </c>
      <c r="F19" s="26">
        <f t="shared" si="2"/>
        <v>30</v>
      </c>
      <c r="G19" s="27">
        <f t="shared" si="1"/>
        <v>30</v>
      </c>
      <c r="H19" s="46"/>
      <c r="I19" s="47" t="s">
        <v>58</v>
      </c>
      <c r="J19" s="59"/>
      <c r="K19" s="86"/>
      <c r="L19" s="45">
        <v>2</v>
      </c>
      <c r="M19" s="72">
        <v>2</v>
      </c>
      <c r="N19" s="73"/>
      <c r="O19" s="51"/>
      <c r="P19" s="48"/>
      <c r="Q19" s="51"/>
      <c r="R19" s="50"/>
      <c r="S19" s="27"/>
      <c r="T19" s="48"/>
      <c r="U19" s="51"/>
      <c r="V19" s="48"/>
      <c r="W19" s="53"/>
      <c r="X19" s="56"/>
      <c r="Y19" s="54">
        <v>12</v>
      </c>
      <c r="Z19" s="122"/>
      <c r="AA19" s="55">
        <v>4</v>
      </c>
      <c r="AB19" s="54"/>
      <c r="AC19" s="55"/>
      <c r="AD19" s="54"/>
      <c r="AE19" s="55"/>
      <c r="AF19" s="54"/>
      <c r="AG19" s="56"/>
      <c r="AK19" s="5"/>
      <c r="AL19" s="3"/>
      <c r="AM19" s="3"/>
      <c r="AN19" s="3"/>
      <c r="AO19" s="3"/>
      <c r="AP19" s="3"/>
      <c r="AQ19" s="3"/>
    </row>
    <row r="20" spans="1:43" s="6" customFormat="1" ht="11.1" customHeight="1">
      <c r="A20" s="42">
        <v>13</v>
      </c>
      <c r="B20" s="71" t="s">
        <v>63</v>
      </c>
      <c r="C20" s="57" t="s">
        <v>41</v>
      </c>
      <c r="D20" s="59">
        <v>2</v>
      </c>
      <c r="E20" s="25">
        <f>SUM(F20:G20)</f>
        <v>30</v>
      </c>
      <c r="F20" s="26">
        <f>15*(J20+L20+N20+P20+R20+T20)+12*V20</f>
        <v>30</v>
      </c>
      <c r="G20" s="27">
        <f>15*(K20+M20+O20+Q20+S20+U20)+12*W20</f>
        <v>0</v>
      </c>
      <c r="H20" s="46"/>
      <c r="I20" s="47" t="s">
        <v>35</v>
      </c>
      <c r="J20" s="59"/>
      <c r="K20" s="60"/>
      <c r="L20" s="58">
        <v>2</v>
      </c>
      <c r="M20" s="49"/>
      <c r="N20" s="50"/>
      <c r="O20" s="27"/>
      <c r="P20" s="48"/>
      <c r="Q20" s="51"/>
      <c r="R20" s="50"/>
      <c r="S20" s="27"/>
      <c r="T20" s="48"/>
      <c r="U20" s="51"/>
      <c r="V20" s="48"/>
      <c r="W20" s="53"/>
      <c r="X20" s="56"/>
      <c r="Y20" s="54">
        <v>13</v>
      </c>
      <c r="Z20" s="106"/>
      <c r="AA20" s="64">
        <v>2</v>
      </c>
      <c r="AB20" s="64"/>
      <c r="AC20" s="65"/>
      <c r="AD20" s="64"/>
      <c r="AE20" s="65"/>
      <c r="AF20" s="64"/>
      <c r="AG20" s="56"/>
      <c r="AH20" s="287" t="s">
        <v>65</v>
      </c>
      <c r="AI20" s="287"/>
      <c r="AK20" s="5"/>
      <c r="AL20" s="3"/>
      <c r="AM20" s="3"/>
      <c r="AN20" s="3"/>
      <c r="AO20" s="3"/>
      <c r="AP20" s="3"/>
      <c r="AQ20" s="3"/>
    </row>
    <row r="21" spans="1:43" s="6" customFormat="1" ht="11.1" customHeight="1">
      <c r="A21" s="42">
        <v>14</v>
      </c>
      <c r="B21" s="87" t="s">
        <v>64</v>
      </c>
      <c r="C21" s="46" t="s">
        <v>41</v>
      </c>
      <c r="D21" s="48">
        <v>1</v>
      </c>
      <c r="E21" s="25">
        <f t="shared" si="0"/>
        <v>15</v>
      </c>
      <c r="F21" s="26">
        <f t="shared" si="2"/>
        <v>15</v>
      </c>
      <c r="G21" s="27">
        <f t="shared" si="1"/>
        <v>0</v>
      </c>
      <c r="H21" s="46"/>
      <c r="I21" s="47" t="s">
        <v>58</v>
      </c>
      <c r="J21" s="48"/>
      <c r="K21" s="27"/>
      <c r="L21" s="45">
        <v>1</v>
      </c>
      <c r="M21" s="49"/>
      <c r="N21" s="50"/>
      <c r="O21" s="27"/>
      <c r="P21" s="48"/>
      <c r="Q21" s="51"/>
      <c r="R21" s="50"/>
      <c r="S21" s="27"/>
      <c r="T21" s="48"/>
      <c r="U21" s="51"/>
      <c r="V21" s="48"/>
      <c r="W21" s="53"/>
      <c r="X21" s="56"/>
      <c r="Y21" s="54">
        <v>14</v>
      </c>
      <c r="Z21" s="122"/>
      <c r="AA21" s="55">
        <v>1</v>
      </c>
      <c r="AB21" s="54"/>
      <c r="AC21" s="55"/>
      <c r="AD21" s="54"/>
      <c r="AE21" s="55"/>
      <c r="AF21" s="54"/>
      <c r="AG21" s="56"/>
      <c r="AH21" s="287"/>
      <c r="AI21" s="287"/>
      <c r="AK21" s="88"/>
      <c r="AL21" s="3"/>
      <c r="AM21" s="3"/>
      <c r="AN21" s="3"/>
      <c r="AO21" s="3"/>
      <c r="AP21" s="3"/>
      <c r="AQ21" s="3"/>
    </row>
    <row r="22" spans="1:43" s="6" customFormat="1" ht="11.1" customHeight="1">
      <c r="A22" s="42">
        <v>15</v>
      </c>
      <c r="B22" s="68" t="s">
        <v>66</v>
      </c>
      <c r="C22" s="46" t="s">
        <v>48</v>
      </c>
      <c r="D22" s="48">
        <v>5</v>
      </c>
      <c r="E22" s="25">
        <f t="shared" si="0"/>
        <v>60</v>
      </c>
      <c r="F22" s="26">
        <f t="shared" si="2"/>
        <v>30</v>
      </c>
      <c r="G22" s="27">
        <f t="shared" si="1"/>
        <v>30</v>
      </c>
      <c r="H22" s="46"/>
      <c r="I22" s="47" t="s">
        <v>39</v>
      </c>
      <c r="J22" s="48"/>
      <c r="K22" s="27"/>
      <c r="L22" s="45">
        <v>2</v>
      </c>
      <c r="M22" s="49">
        <v>2</v>
      </c>
      <c r="N22" s="50"/>
      <c r="O22" s="27"/>
      <c r="P22" s="48"/>
      <c r="Q22" s="51"/>
      <c r="R22" s="50"/>
      <c r="S22" s="27"/>
      <c r="T22" s="48"/>
      <c r="U22" s="51"/>
      <c r="V22" s="48"/>
      <c r="W22" s="53"/>
      <c r="X22" s="56"/>
      <c r="Y22" s="54">
        <v>15</v>
      </c>
      <c r="Z22" s="106"/>
      <c r="AA22" s="55">
        <v>5</v>
      </c>
      <c r="AB22" s="54"/>
      <c r="AC22" s="55"/>
      <c r="AD22" s="54"/>
      <c r="AE22" s="55"/>
      <c r="AF22" s="54"/>
      <c r="AG22" s="56"/>
      <c r="AH22" s="216" t="s">
        <v>49</v>
      </c>
      <c r="AI22" s="108" t="s">
        <v>68</v>
      </c>
      <c r="AK22" s="88"/>
      <c r="AL22" s="56"/>
      <c r="AM22" s="56"/>
      <c r="AN22" s="89"/>
      <c r="AO22" s="89"/>
      <c r="AP22" s="3"/>
      <c r="AQ22" s="3"/>
    </row>
    <row r="23" spans="1:43" s="6" customFormat="1" ht="11.1" customHeight="1">
      <c r="A23" s="42">
        <v>16</v>
      </c>
      <c r="B23" s="68" t="s">
        <v>67</v>
      </c>
      <c r="C23" s="57" t="s">
        <v>48</v>
      </c>
      <c r="D23" s="48">
        <v>5</v>
      </c>
      <c r="E23" s="25">
        <f t="shared" si="0"/>
        <v>60</v>
      </c>
      <c r="F23" s="90">
        <f t="shared" si="2"/>
        <v>30</v>
      </c>
      <c r="G23" s="27">
        <f t="shared" si="1"/>
        <v>30</v>
      </c>
      <c r="H23" s="46"/>
      <c r="I23" s="47" t="s">
        <v>39</v>
      </c>
      <c r="J23" s="48"/>
      <c r="K23" s="27"/>
      <c r="L23" s="45">
        <v>2</v>
      </c>
      <c r="M23" s="49">
        <v>2</v>
      </c>
      <c r="N23" s="50"/>
      <c r="O23" s="27"/>
      <c r="P23" s="48"/>
      <c r="Q23" s="51"/>
      <c r="R23" s="50"/>
      <c r="S23" s="27"/>
      <c r="T23" s="48"/>
      <c r="U23" s="51"/>
      <c r="V23" s="48"/>
      <c r="W23" s="53"/>
      <c r="X23" s="56"/>
      <c r="Y23" s="54">
        <v>16</v>
      </c>
      <c r="Z23" s="106"/>
      <c r="AA23" s="55">
        <v>5</v>
      </c>
      <c r="AB23" s="91"/>
      <c r="AC23" s="92"/>
      <c r="AD23" s="91"/>
      <c r="AE23" s="92"/>
      <c r="AF23" s="91"/>
      <c r="AG23" s="56"/>
      <c r="AH23" s="78" t="s">
        <v>52</v>
      </c>
      <c r="AI23" s="108" t="s">
        <v>70</v>
      </c>
      <c r="AK23" s="5"/>
      <c r="AL23" s="3"/>
      <c r="AM23" s="3"/>
      <c r="AN23" s="3"/>
      <c r="AO23" s="3"/>
      <c r="AP23" s="3"/>
      <c r="AQ23" s="3"/>
    </row>
    <row r="24" spans="1:43" s="6" customFormat="1" ht="11.1" customHeight="1">
      <c r="A24" s="7">
        <v>17</v>
      </c>
      <c r="B24" s="93" t="s">
        <v>69</v>
      </c>
      <c r="C24" s="94" t="s">
        <v>48</v>
      </c>
      <c r="D24" s="95">
        <v>4</v>
      </c>
      <c r="E24" s="96">
        <f t="shared" si="0"/>
        <v>45</v>
      </c>
      <c r="F24" s="97">
        <f t="shared" si="2"/>
        <v>15</v>
      </c>
      <c r="G24" s="98">
        <f t="shared" si="1"/>
        <v>30</v>
      </c>
      <c r="H24" s="94"/>
      <c r="I24" s="99" t="s">
        <v>39</v>
      </c>
      <c r="J24" s="95"/>
      <c r="K24" s="98"/>
      <c r="L24" s="100">
        <v>1</v>
      </c>
      <c r="M24" s="101">
        <v>2</v>
      </c>
      <c r="N24" s="102"/>
      <c r="O24" s="98"/>
      <c r="P24" s="95"/>
      <c r="Q24" s="103"/>
      <c r="R24" s="102"/>
      <c r="S24" s="98"/>
      <c r="T24" s="95"/>
      <c r="U24" s="104"/>
      <c r="V24" s="95"/>
      <c r="W24" s="103"/>
      <c r="X24" s="56"/>
      <c r="Y24" s="251">
        <v>17</v>
      </c>
      <c r="Z24" s="106"/>
      <c r="AA24" s="55">
        <v>4</v>
      </c>
      <c r="AB24" s="91"/>
      <c r="AC24" s="92"/>
      <c r="AD24" s="91"/>
      <c r="AE24" s="92"/>
      <c r="AF24" s="91"/>
      <c r="AG24" s="107"/>
      <c r="AH24" s="78" t="s">
        <v>55</v>
      </c>
      <c r="AI24" s="234" t="s">
        <v>126</v>
      </c>
      <c r="AK24" s="5">
        <v>2</v>
      </c>
      <c r="AL24" s="3"/>
      <c r="AM24" s="3"/>
      <c r="AN24" s="3"/>
      <c r="AO24" s="3"/>
      <c r="AP24" s="3"/>
      <c r="AQ24" s="3"/>
    </row>
    <row r="25" spans="1:43" s="6" customFormat="1" ht="11.1" customHeight="1">
      <c r="A25" s="42">
        <v>18</v>
      </c>
      <c r="B25" s="109" t="s">
        <v>71</v>
      </c>
      <c r="C25" s="110" t="s">
        <v>41</v>
      </c>
      <c r="D25" s="111">
        <v>5</v>
      </c>
      <c r="E25" s="96">
        <f t="shared" si="0"/>
        <v>60</v>
      </c>
      <c r="F25" s="97">
        <f t="shared" si="2"/>
        <v>30</v>
      </c>
      <c r="G25" s="98">
        <f t="shared" si="1"/>
        <v>30</v>
      </c>
      <c r="H25" s="110"/>
      <c r="I25" s="112" t="s">
        <v>72</v>
      </c>
      <c r="J25" s="113"/>
      <c r="K25" s="114"/>
      <c r="L25" s="115">
        <v>2</v>
      </c>
      <c r="M25" s="116">
        <v>2</v>
      </c>
      <c r="N25" s="117"/>
      <c r="O25" s="116"/>
      <c r="P25" s="118"/>
      <c r="Q25" s="116"/>
      <c r="R25" s="118"/>
      <c r="S25" s="116"/>
      <c r="T25" s="118"/>
      <c r="U25" s="116"/>
      <c r="V25" s="119"/>
      <c r="W25" s="120"/>
      <c r="X25" s="56"/>
      <c r="Y25" s="54">
        <v>18</v>
      </c>
      <c r="Z25" s="55"/>
      <c r="AA25" s="121">
        <v>5</v>
      </c>
      <c r="AB25" s="91"/>
      <c r="AC25" s="91"/>
      <c r="AD25" s="92"/>
      <c r="AE25" s="91"/>
      <c r="AF25" s="122"/>
      <c r="AG25" s="56"/>
      <c r="AH25" s="235" t="s">
        <v>59</v>
      </c>
      <c r="AI25" s="236" t="s">
        <v>128</v>
      </c>
      <c r="AJ25" s="233"/>
      <c r="AK25" s="233"/>
      <c r="AL25" s="233"/>
      <c r="AM25" s="233"/>
      <c r="AN25" s="3"/>
      <c r="AO25" s="3"/>
      <c r="AP25" s="3"/>
      <c r="AQ25" s="3"/>
    </row>
    <row r="26" spans="1:43" s="6" customFormat="1" ht="11.1" customHeight="1">
      <c r="A26" s="42">
        <v>19</v>
      </c>
      <c r="B26" s="71" t="s">
        <v>73</v>
      </c>
      <c r="C26" s="28" t="s">
        <v>48</v>
      </c>
      <c r="D26" s="123">
        <v>4</v>
      </c>
      <c r="E26" s="124">
        <f t="shared" si="0"/>
        <v>45</v>
      </c>
      <c r="F26" s="125">
        <f t="shared" si="2"/>
        <v>15</v>
      </c>
      <c r="G26" s="126">
        <f t="shared" si="1"/>
        <v>30</v>
      </c>
      <c r="H26" s="28"/>
      <c r="I26" s="127" t="s">
        <v>39</v>
      </c>
      <c r="J26" s="128"/>
      <c r="K26" s="129"/>
      <c r="L26" s="130"/>
      <c r="M26" s="131"/>
      <c r="N26" s="132">
        <v>1</v>
      </c>
      <c r="O26" s="133">
        <v>2</v>
      </c>
      <c r="P26" s="134"/>
      <c r="Q26" s="133"/>
      <c r="R26" s="134"/>
      <c r="S26" s="129"/>
      <c r="T26" s="128"/>
      <c r="U26" s="133"/>
      <c r="V26" s="134"/>
      <c r="W26" s="133"/>
      <c r="X26" s="56"/>
      <c r="Y26" s="54">
        <v>19</v>
      </c>
      <c r="Z26" s="245"/>
      <c r="AB26" s="135">
        <v>4</v>
      </c>
      <c r="AC26" s="136"/>
      <c r="AD26" s="135"/>
      <c r="AE26" s="136"/>
      <c r="AF26" s="135"/>
      <c r="AG26" s="105"/>
      <c r="AH26" s="76"/>
      <c r="AI26" s="138"/>
      <c r="AJ26" s="5"/>
      <c r="AK26" s="3"/>
      <c r="AL26" s="3"/>
      <c r="AM26" s="3"/>
      <c r="AN26" s="3"/>
      <c r="AO26" s="3"/>
      <c r="AP26" s="3"/>
    </row>
    <row r="27" spans="1:43" s="6" customFormat="1" ht="11.1" customHeight="1">
      <c r="A27" s="42">
        <v>20</v>
      </c>
      <c r="B27" s="68" t="s">
        <v>74</v>
      </c>
      <c r="C27" s="46" t="s">
        <v>41</v>
      </c>
      <c r="D27" s="137">
        <v>4</v>
      </c>
      <c r="E27" s="25">
        <f>SUM(F27:G27)</f>
        <v>60</v>
      </c>
      <c r="F27" s="26">
        <f>15*(J27+L27+N27+P27+R27+T27)+12*V27</f>
        <v>30</v>
      </c>
      <c r="G27" s="27">
        <f>15*(K27+M27+O27+Q27+S27+U27)+12*W27</f>
        <v>30</v>
      </c>
      <c r="H27" s="46"/>
      <c r="I27" s="47" t="s">
        <v>39</v>
      </c>
      <c r="J27" s="48"/>
      <c r="K27" s="27"/>
      <c r="L27" s="45"/>
      <c r="M27" s="49"/>
      <c r="N27" s="45">
        <v>2</v>
      </c>
      <c r="O27" s="49">
        <v>2</v>
      </c>
      <c r="P27" s="48"/>
      <c r="Q27" s="51"/>
      <c r="R27" s="50"/>
      <c r="S27" s="27"/>
      <c r="T27" s="48"/>
      <c r="U27" s="51"/>
      <c r="V27" s="48"/>
      <c r="W27" s="53"/>
      <c r="X27" s="56"/>
      <c r="Y27" s="54">
        <v>20</v>
      </c>
      <c r="Z27" s="106"/>
      <c r="AA27" s="92"/>
      <c r="AB27" s="54">
        <v>4</v>
      </c>
      <c r="AC27" s="136"/>
      <c r="AD27" s="135"/>
      <c r="AE27" s="136"/>
      <c r="AF27" s="135"/>
      <c r="AG27" s="107"/>
      <c r="AH27" s="89"/>
      <c r="AI27" s="143"/>
      <c r="AK27" s="5"/>
      <c r="AL27" s="3"/>
      <c r="AM27" s="3"/>
      <c r="AN27" s="3"/>
      <c r="AO27" s="3"/>
      <c r="AP27" s="3"/>
      <c r="AQ27" s="3"/>
    </row>
    <row r="28" spans="1:43" s="6" customFormat="1" ht="11.1" customHeight="1">
      <c r="A28" s="42">
        <v>21</v>
      </c>
      <c r="B28" s="43" t="s">
        <v>75</v>
      </c>
      <c r="C28" s="46" t="s">
        <v>48</v>
      </c>
      <c r="D28" s="139">
        <v>5</v>
      </c>
      <c r="E28" s="140">
        <f t="shared" si="0"/>
        <v>60</v>
      </c>
      <c r="F28" s="90">
        <f t="shared" si="2"/>
        <v>30</v>
      </c>
      <c r="G28" s="129">
        <f t="shared" si="1"/>
        <v>30</v>
      </c>
      <c r="H28" s="46"/>
      <c r="I28" s="47" t="s">
        <v>72</v>
      </c>
      <c r="J28" s="48"/>
      <c r="K28" s="27"/>
      <c r="L28" s="45"/>
      <c r="M28" s="49"/>
      <c r="N28" s="50">
        <v>2</v>
      </c>
      <c r="O28" s="27">
        <v>2</v>
      </c>
      <c r="P28" s="48"/>
      <c r="Q28" s="51"/>
      <c r="R28" s="50"/>
      <c r="S28" s="27"/>
      <c r="T28" s="48"/>
      <c r="U28" s="51"/>
      <c r="V28" s="48"/>
      <c r="W28" s="53"/>
      <c r="X28" s="56"/>
      <c r="Y28" s="54">
        <v>21</v>
      </c>
      <c r="Z28" s="106"/>
      <c r="AA28" s="55"/>
      <c r="AB28" s="141">
        <v>5</v>
      </c>
      <c r="AC28" s="142"/>
      <c r="AD28" s="141"/>
      <c r="AE28" s="142"/>
      <c r="AF28" s="141"/>
      <c r="AG28" s="107"/>
      <c r="AK28" s="5"/>
      <c r="AL28" s="3"/>
      <c r="AM28" s="3"/>
      <c r="AN28" s="3"/>
      <c r="AO28" s="3"/>
      <c r="AP28" s="3"/>
      <c r="AQ28" s="3"/>
    </row>
    <row r="29" spans="1:43" s="6" customFormat="1" ht="11.1" customHeight="1">
      <c r="A29" s="42">
        <v>22</v>
      </c>
      <c r="B29" s="43" t="s">
        <v>76</v>
      </c>
      <c r="C29" s="46" t="s">
        <v>41</v>
      </c>
      <c r="D29" s="45">
        <v>4</v>
      </c>
      <c r="E29" s="25">
        <f t="shared" si="0"/>
        <v>45</v>
      </c>
      <c r="F29" s="26">
        <f t="shared" si="2"/>
        <v>15</v>
      </c>
      <c r="G29" s="27">
        <f t="shared" si="1"/>
        <v>30</v>
      </c>
      <c r="H29" s="46"/>
      <c r="I29" s="47" t="s">
        <v>77</v>
      </c>
      <c r="J29" s="48"/>
      <c r="K29" s="27"/>
      <c r="L29" s="45"/>
      <c r="M29" s="49"/>
      <c r="N29" s="50">
        <v>1</v>
      </c>
      <c r="O29" s="27">
        <v>2</v>
      </c>
      <c r="P29" s="48"/>
      <c r="Q29" s="51"/>
      <c r="R29" s="50"/>
      <c r="S29" s="27"/>
      <c r="T29" s="48"/>
      <c r="U29" s="51"/>
      <c r="V29" s="48"/>
      <c r="W29" s="53"/>
      <c r="X29" s="56"/>
      <c r="Y29" s="54">
        <v>22</v>
      </c>
      <c r="Z29" s="106"/>
      <c r="AA29" s="55"/>
      <c r="AB29" s="54">
        <v>4</v>
      </c>
      <c r="AC29" s="55"/>
      <c r="AD29" s="54"/>
      <c r="AE29" s="55"/>
      <c r="AF29" s="54"/>
      <c r="AG29" s="107"/>
      <c r="AK29" s="5"/>
      <c r="AL29" s="3"/>
      <c r="AM29" s="3"/>
      <c r="AN29" s="3"/>
      <c r="AO29" s="3"/>
      <c r="AP29" s="3"/>
      <c r="AQ29" s="3"/>
    </row>
    <row r="30" spans="1:43" s="6" customFormat="1" ht="22.5">
      <c r="A30" s="42">
        <v>23</v>
      </c>
      <c r="B30" s="68" t="s">
        <v>78</v>
      </c>
      <c r="C30" s="144" t="s">
        <v>48</v>
      </c>
      <c r="D30" s="144">
        <v>5</v>
      </c>
      <c r="E30" s="145">
        <f t="shared" si="0"/>
        <v>60</v>
      </c>
      <c r="F30" s="97">
        <f t="shared" si="2"/>
        <v>30</v>
      </c>
      <c r="G30" s="98">
        <f t="shared" si="1"/>
        <v>30</v>
      </c>
      <c r="H30" s="94"/>
      <c r="I30" s="47" t="s">
        <v>72</v>
      </c>
      <c r="J30" s="48"/>
      <c r="K30" s="27"/>
      <c r="L30" s="45"/>
      <c r="M30" s="49"/>
      <c r="N30" s="48">
        <v>2</v>
      </c>
      <c r="O30" s="51">
        <v>2</v>
      </c>
      <c r="P30" s="48"/>
      <c r="Q30" s="51"/>
      <c r="R30" s="50"/>
      <c r="S30" s="27"/>
      <c r="T30" s="48"/>
      <c r="U30" s="51"/>
      <c r="V30" s="48"/>
      <c r="W30" s="53"/>
      <c r="X30" s="56"/>
      <c r="Y30" s="54">
        <v>23</v>
      </c>
      <c r="Z30" s="106"/>
      <c r="AA30" s="92"/>
      <c r="AB30" s="54">
        <v>5</v>
      </c>
      <c r="AD30" s="54"/>
      <c r="AE30" s="55"/>
      <c r="AF30" s="54"/>
      <c r="AG30" s="146"/>
      <c r="AH30" s="288" t="s">
        <v>80</v>
      </c>
      <c r="AI30" s="289"/>
      <c r="AK30" s="5"/>
      <c r="AL30" s="3"/>
      <c r="AM30" s="3"/>
      <c r="AN30" s="3"/>
      <c r="AO30" s="3"/>
      <c r="AP30" s="3"/>
      <c r="AQ30" s="3"/>
    </row>
    <row r="31" spans="1:43" s="6" customFormat="1">
      <c r="A31" s="7">
        <v>24</v>
      </c>
      <c r="B31" s="68" t="s">
        <v>79</v>
      </c>
      <c r="C31" s="147" t="s">
        <v>41</v>
      </c>
      <c r="D31" s="148">
        <v>4</v>
      </c>
      <c r="E31" s="149">
        <f t="shared" si="0"/>
        <v>45</v>
      </c>
      <c r="F31" s="26">
        <f t="shared" si="2"/>
        <v>15</v>
      </c>
      <c r="G31" s="27">
        <f t="shared" si="1"/>
        <v>30</v>
      </c>
      <c r="H31" s="46"/>
      <c r="I31" s="47" t="s">
        <v>39</v>
      </c>
      <c r="J31" s="48"/>
      <c r="K31" s="27"/>
      <c r="L31" s="45"/>
      <c r="M31" s="49"/>
      <c r="N31" s="50"/>
      <c r="O31" s="27"/>
      <c r="P31" s="48">
        <v>1</v>
      </c>
      <c r="Q31" s="27">
        <v>2</v>
      </c>
      <c r="R31" s="48"/>
      <c r="S31" s="27"/>
      <c r="T31" s="48"/>
      <c r="U31" s="51"/>
      <c r="V31" s="48"/>
      <c r="W31" s="53"/>
      <c r="X31" s="56"/>
      <c r="Y31" s="251">
        <v>24</v>
      </c>
      <c r="Z31" s="106"/>
      <c r="AB31" s="121">
        <v>4</v>
      </c>
      <c r="AC31" s="150"/>
      <c r="AD31" s="67"/>
      <c r="AE31" s="92"/>
      <c r="AF31" s="91"/>
      <c r="AG31" s="56"/>
      <c r="AH31" s="78" t="s">
        <v>49</v>
      </c>
      <c r="AI31" s="79" t="s">
        <v>82</v>
      </c>
      <c r="AK31" s="5"/>
      <c r="AL31" s="3"/>
      <c r="AM31" s="3"/>
      <c r="AN31" s="3"/>
      <c r="AO31" s="3"/>
      <c r="AP31" s="3"/>
      <c r="AQ31" s="3"/>
    </row>
    <row r="32" spans="1:43" s="6" customFormat="1" ht="15" customHeight="1">
      <c r="A32" s="42">
        <v>25</v>
      </c>
      <c r="B32" s="68" t="s">
        <v>81</v>
      </c>
      <c r="C32" s="147" t="s">
        <v>48</v>
      </c>
      <c r="D32" s="151">
        <v>5</v>
      </c>
      <c r="E32" s="25">
        <f t="shared" si="0"/>
        <v>60</v>
      </c>
      <c r="F32" s="26">
        <f t="shared" si="2"/>
        <v>30</v>
      </c>
      <c r="G32" s="27">
        <f t="shared" si="1"/>
        <v>30</v>
      </c>
      <c r="H32" s="46"/>
      <c r="I32" s="47" t="s">
        <v>72</v>
      </c>
      <c r="J32" s="48"/>
      <c r="K32" s="27"/>
      <c r="L32" s="45"/>
      <c r="M32" s="49"/>
      <c r="N32" s="50"/>
      <c r="O32" s="27"/>
      <c r="P32" s="48">
        <v>2</v>
      </c>
      <c r="Q32" s="27">
        <v>2</v>
      </c>
      <c r="R32" s="48"/>
      <c r="S32" s="27"/>
      <c r="T32" s="48"/>
      <c r="U32" s="51"/>
      <c r="V32" s="48"/>
      <c r="W32" s="53"/>
      <c r="X32" s="56"/>
      <c r="Y32" s="54">
        <v>25</v>
      </c>
      <c r="Z32" s="106"/>
      <c r="AA32" s="92"/>
      <c r="AB32" s="121"/>
      <c r="AC32" s="121">
        <v>5</v>
      </c>
      <c r="AD32" s="152"/>
      <c r="AE32" s="91"/>
      <c r="AF32" s="91"/>
      <c r="AG32" s="56"/>
      <c r="AH32" s="78" t="s">
        <v>52</v>
      </c>
      <c r="AI32" s="253" t="s">
        <v>84</v>
      </c>
      <c r="AK32" s="153"/>
      <c r="AL32" s="3"/>
      <c r="AM32" s="3"/>
      <c r="AN32" s="3"/>
      <c r="AO32" s="3"/>
      <c r="AP32" s="3"/>
      <c r="AQ32" s="3"/>
    </row>
    <row r="33" spans="1:43" s="6" customFormat="1" ht="11.1" customHeight="1">
      <c r="A33" s="42">
        <v>26</v>
      </c>
      <c r="B33" s="68" t="s">
        <v>83</v>
      </c>
      <c r="C33" s="46" t="s">
        <v>48</v>
      </c>
      <c r="D33" s="154">
        <v>5</v>
      </c>
      <c r="E33" s="25">
        <f t="shared" si="0"/>
        <v>60</v>
      </c>
      <c r="F33" s="26">
        <f t="shared" si="2"/>
        <v>30</v>
      </c>
      <c r="G33" s="27">
        <f t="shared" si="1"/>
        <v>30</v>
      </c>
      <c r="H33" s="46"/>
      <c r="I33" s="47" t="s">
        <v>72</v>
      </c>
      <c r="J33" s="48"/>
      <c r="K33" s="27"/>
      <c r="L33" s="45"/>
      <c r="M33" s="49"/>
      <c r="N33" s="50"/>
      <c r="O33" s="27"/>
      <c r="P33" s="48">
        <v>2</v>
      </c>
      <c r="Q33" s="27">
        <v>2</v>
      </c>
      <c r="R33" s="48"/>
      <c r="S33" s="27"/>
      <c r="T33" s="48"/>
      <c r="U33" s="51"/>
      <c r="V33" s="48"/>
      <c r="W33" s="53"/>
      <c r="X33" s="56"/>
      <c r="Y33" s="54">
        <v>26</v>
      </c>
      <c r="Z33" s="106"/>
      <c r="AA33" s="92"/>
      <c r="AB33" s="150"/>
      <c r="AC33" s="121">
        <v>5</v>
      </c>
      <c r="AD33" s="91"/>
      <c r="AE33" s="92"/>
      <c r="AF33" s="91"/>
      <c r="AG33" s="107"/>
      <c r="AH33" s="76" t="s">
        <v>55</v>
      </c>
      <c r="AI33" s="155" t="s">
        <v>86</v>
      </c>
      <c r="AK33" s="5"/>
      <c r="AL33" s="3"/>
      <c r="AM33" s="3"/>
      <c r="AN33" s="3"/>
      <c r="AO33" s="3"/>
      <c r="AP33" s="3"/>
      <c r="AQ33" s="3"/>
    </row>
    <row r="34" spans="1:43" s="6" customFormat="1" ht="11.1" customHeight="1">
      <c r="A34" s="42">
        <v>27</v>
      </c>
      <c r="B34" s="68" t="s">
        <v>85</v>
      </c>
      <c r="C34" s="46" t="s">
        <v>41</v>
      </c>
      <c r="D34" s="154">
        <v>5</v>
      </c>
      <c r="E34" s="25">
        <f t="shared" si="0"/>
        <v>60</v>
      </c>
      <c r="F34" s="26">
        <f t="shared" si="2"/>
        <v>30</v>
      </c>
      <c r="G34" s="27">
        <f t="shared" si="1"/>
        <v>30</v>
      </c>
      <c r="H34" s="46"/>
      <c r="I34" s="47" t="s">
        <v>39</v>
      </c>
      <c r="J34" s="48"/>
      <c r="K34" s="27"/>
      <c r="L34" s="45"/>
      <c r="M34" s="49"/>
      <c r="N34" s="48"/>
      <c r="O34" s="27"/>
      <c r="P34" s="48">
        <v>2</v>
      </c>
      <c r="Q34" s="27">
        <v>2</v>
      </c>
      <c r="R34" s="48"/>
      <c r="S34" s="27"/>
      <c r="T34" s="48"/>
      <c r="U34" s="51"/>
      <c r="V34" s="48"/>
      <c r="W34" s="53"/>
      <c r="X34" s="56"/>
      <c r="Y34" s="54">
        <v>27</v>
      </c>
      <c r="Z34" s="106"/>
      <c r="AA34" s="92"/>
      <c r="AB34" s="150"/>
      <c r="AC34" s="121">
        <v>5</v>
      </c>
      <c r="AD34" s="91"/>
      <c r="AE34" s="92"/>
      <c r="AF34" s="91"/>
      <c r="AG34" s="107"/>
      <c r="AH34" s="76" t="s">
        <v>59</v>
      </c>
      <c r="AI34" s="160" t="s">
        <v>88</v>
      </c>
      <c r="AK34" s="5">
        <v>3</v>
      </c>
      <c r="AL34" s="3"/>
      <c r="AM34" s="3"/>
      <c r="AN34" s="3"/>
      <c r="AO34" s="3"/>
      <c r="AP34" s="3"/>
      <c r="AQ34" s="3"/>
    </row>
    <row r="35" spans="1:43" s="6" customFormat="1" ht="11.1" customHeight="1">
      <c r="A35" s="42">
        <v>28</v>
      </c>
      <c r="B35" s="156" t="s">
        <v>87</v>
      </c>
      <c r="C35" s="157" t="s">
        <v>41</v>
      </c>
      <c r="D35" s="158">
        <v>3</v>
      </c>
      <c r="E35" s="25">
        <f t="shared" si="0"/>
        <v>45</v>
      </c>
      <c r="F35" s="26">
        <f t="shared" si="2"/>
        <v>15</v>
      </c>
      <c r="G35" s="27">
        <f t="shared" si="1"/>
        <v>30</v>
      </c>
      <c r="H35" s="46"/>
      <c r="I35" s="47" t="s">
        <v>39</v>
      </c>
      <c r="J35" s="48"/>
      <c r="K35" s="27"/>
      <c r="L35" s="45"/>
      <c r="M35" s="49"/>
      <c r="N35" s="50"/>
      <c r="O35" s="27"/>
      <c r="P35" s="48">
        <v>1</v>
      </c>
      <c r="Q35" s="27">
        <v>2</v>
      </c>
      <c r="R35" s="48"/>
      <c r="S35" s="27"/>
      <c r="T35" s="48"/>
      <c r="U35" s="51"/>
      <c r="V35" s="48"/>
      <c r="W35" s="53"/>
      <c r="X35" s="56"/>
      <c r="Y35" s="54">
        <v>28</v>
      </c>
      <c r="Z35" s="106"/>
      <c r="AA35" s="92"/>
      <c r="AB35" s="121"/>
      <c r="AC35" s="159">
        <v>3</v>
      </c>
      <c r="AD35" s="91"/>
      <c r="AE35" s="92"/>
      <c r="AF35" s="91"/>
      <c r="AG35" s="107"/>
      <c r="AH35" s="76" t="s">
        <v>61</v>
      </c>
      <c r="AI35" s="82" t="s">
        <v>90</v>
      </c>
      <c r="AK35" s="80"/>
      <c r="AL35" s="3"/>
      <c r="AM35" s="3"/>
      <c r="AN35" s="3"/>
      <c r="AO35" s="3"/>
      <c r="AP35" s="3"/>
      <c r="AQ35" s="3"/>
    </row>
    <row r="36" spans="1:43" s="6" customFormat="1" ht="11.1" customHeight="1">
      <c r="A36" s="42">
        <v>29</v>
      </c>
      <c r="B36" s="68" t="s">
        <v>89</v>
      </c>
      <c r="C36" s="46" t="s">
        <v>48</v>
      </c>
      <c r="D36" s="161">
        <v>5</v>
      </c>
      <c r="E36" s="25">
        <f t="shared" si="0"/>
        <v>60</v>
      </c>
      <c r="F36" s="26">
        <f t="shared" si="2"/>
        <v>30</v>
      </c>
      <c r="G36" s="27">
        <f t="shared" si="1"/>
        <v>30</v>
      </c>
      <c r="H36" s="46"/>
      <c r="I36" s="47" t="s">
        <v>72</v>
      </c>
      <c r="J36" s="48"/>
      <c r="K36" s="27"/>
      <c r="L36" s="45"/>
      <c r="M36" s="49"/>
      <c r="N36" s="50"/>
      <c r="O36" s="27"/>
      <c r="P36" s="48">
        <v>2</v>
      </c>
      <c r="Q36" s="27">
        <v>2</v>
      </c>
      <c r="R36" s="48"/>
      <c r="S36" s="51"/>
      <c r="T36" s="48"/>
      <c r="U36" s="51"/>
      <c r="V36" s="48"/>
      <c r="W36" s="53"/>
      <c r="X36" s="56"/>
      <c r="Y36" s="54">
        <v>29</v>
      </c>
      <c r="Z36" s="106"/>
      <c r="AA36" s="92"/>
      <c r="AB36" s="121"/>
      <c r="AC36" s="121">
        <v>5</v>
      </c>
      <c r="AD36" s="91"/>
      <c r="AE36" s="92"/>
      <c r="AF36" s="91"/>
      <c r="AG36" s="107"/>
      <c r="AK36" s="80"/>
      <c r="AL36" s="3"/>
      <c r="AM36" s="3"/>
      <c r="AN36" s="3"/>
      <c r="AO36" s="3"/>
      <c r="AP36" s="3"/>
      <c r="AQ36" s="3"/>
    </row>
    <row r="37" spans="1:43" s="6" customFormat="1" ht="11.1" customHeight="1">
      <c r="A37" s="42">
        <v>30</v>
      </c>
      <c r="B37" s="68" t="s">
        <v>132</v>
      </c>
      <c r="C37" s="46" t="s">
        <v>41</v>
      </c>
      <c r="D37" s="154">
        <v>5</v>
      </c>
      <c r="E37" s="25">
        <f>SUM(F37:G37)</f>
        <v>45</v>
      </c>
      <c r="F37" s="26">
        <f>15*(J37+L37+N37+P37+R37+T37)+12*V37</f>
        <v>15</v>
      </c>
      <c r="G37" s="27">
        <f>15*(K37+M37+O37+Q37+S37+U37)+12*W37</f>
        <v>30</v>
      </c>
      <c r="H37" s="46"/>
      <c r="I37" s="47" t="s">
        <v>39</v>
      </c>
      <c r="J37" s="48"/>
      <c r="K37" s="27"/>
      <c r="L37" s="45"/>
      <c r="M37" s="49"/>
      <c r="N37" s="50"/>
      <c r="O37" s="27"/>
      <c r="P37" s="48">
        <v>1</v>
      </c>
      <c r="Q37" s="51">
        <v>2</v>
      </c>
      <c r="R37" s="48"/>
      <c r="S37" s="51"/>
      <c r="T37" s="48"/>
      <c r="U37" s="51"/>
      <c r="V37" s="48"/>
      <c r="W37" s="53"/>
      <c r="X37" s="56"/>
      <c r="Y37" s="54">
        <v>30</v>
      </c>
      <c r="Z37" s="106"/>
      <c r="AA37" s="92"/>
      <c r="AB37" s="121"/>
      <c r="AC37" s="121">
        <v>5</v>
      </c>
      <c r="AD37" s="67"/>
      <c r="AE37" s="92"/>
      <c r="AF37" s="91"/>
      <c r="AG37" s="107"/>
      <c r="AH37" s="7"/>
      <c r="AK37" s="80"/>
      <c r="AL37" s="3"/>
      <c r="AM37" s="3"/>
      <c r="AN37" s="3"/>
      <c r="AO37" s="3"/>
      <c r="AP37" s="3"/>
      <c r="AQ37" s="3"/>
    </row>
    <row r="38" spans="1:43" s="6" customFormat="1" ht="11.1" customHeight="1">
      <c r="A38" s="42">
        <v>31</v>
      </c>
      <c r="B38" s="68" t="s">
        <v>91</v>
      </c>
      <c r="C38" s="46" t="s">
        <v>41</v>
      </c>
      <c r="D38" s="161">
        <v>4</v>
      </c>
      <c r="E38" s="25">
        <f t="shared" si="0"/>
        <v>45</v>
      </c>
      <c r="F38" s="26">
        <v>15</v>
      </c>
      <c r="G38" s="27">
        <f t="shared" si="1"/>
        <v>30</v>
      </c>
      <c r="H38" s="46"/>
      <c r="I38" s="47" t="s">
        <v>77</v>
      </c>
      <c r="J38" s="48"/>
      <c r="K38" s="27"/>
      <c r="L38" s="45"/>
      <c r="M38" s="49"/>
      <c r="N38" s="50"/>
      <c r="O38" s="27"/>
      <c r="P38" s="45"/>
      <c r="Q38" s="49"/>
      <c r="R38" s="48">
        <v>1</v>
      </c>
      <c r="S38" s="51">
        <v>2</v>
      </c>
      <c r="T38" s="48"/>
      <c r="U38" s="51"/>
      <c r="V38" s="48"/>
      <c r="W38" s="53"/>
      <c r="X38" s="56"/>
      <c r="Y38" s="54">
        <v>31</v>
      </c>
      <c r="Z38" s="106"/>
      <c r="AA38" s="92"/>
      <c r="AB38" s="121"/>
      <c r="AC38" s="121"/>
      <c r="AD38" s="91">
        <v>4</v>
      </c>
      <c r="AE38" s="92"/>
      <c r="AF38" s="91"/>
      <c r="AG38" s="107"/>
      <c r="AH38" s="290" t="s">
        <v>93</v>
      </c>
      <c r="AI38" s="291"/>
      <c r="AK38" s="162"/>
      <c r="AL38" s="3"/>
      <c r="AM38" s="3"/>
      <c r="AN38" s="3"/>
      <c r="AO38" s="3"/>
      <c r="AP38" s="3"/>
      <c r="AQ38" s="3"/>
    </row>
    <row r="39" spans="1:43" s="6" customFormat="1" ht="11.1" customHeight="1">
      <c r="A39" s="42">
        <v>32</v>
      </c>
      <c r="B39" s="68" t="s">
        <v>92</v>
      </c>
      <c r="C39" s="46" t="s">
        <v>41</v>
      </c>
      <c r="D39" s="154">
        <v>5</v>
      </c>
      <c r="E39" s="25">
        <f t="shared" si="0"/>
        <v>60</v>
      </c>
      <c r="F39" s="26">
        <f t="shared" si="2"/>
        <v>30</v>
      </c>
      <c r="G39" s="27">
        <f t="shared" si="1"/>
        <v>30</v>
      </c>
      <c r="H39" s="46"/>
      <c r="I39" s="47" t="s">
        <v>72</v>
      </c>
      <c r="J39" s="48"/>
      <c r="K39" s="27"/>
      <c r="L39" s="45"/>
      <c r="M39" s="49"/>
      <c r="N39" s="50"/>
      <c r="O39" s="27"/>
      <c r="P39" s="48"/>
      <c r="Q39" s="27"/>
      <c r="R39" s="48">
        <v>2</v>
      </c>
      <c r="S39" s="27">
        <v>2</v>
      </c>
      <c r="T39" s="48"/>
      <c r="U39" s="27"/>
      <c r="V39" s="48"/>
      <c r="W39" s="53"/>
      <c r="X39" s="56"/>
      <c r="Y39" s="54">
        <v>32</v>
      </c>
      <c r="Z39" s="106"/>
      <c r="AA39" s="92"/>
      <c r="AB39" s="91"/>
      <c r="AC39" s="92"/>
      <c r="AD39" s="91">
        <v>5</v>
      </c>
      <c r="AE39" s="92"/>
      <c r="AF39" s="91"/>
      <c r="AG39" s="107"/>
      <c r="AH39" s="292"/>
      <c r="AI39" s="293"/>
      <c r="AL39" s="3"/>
      <c r="AM39" s="3"/>
      <c r="AN39" s="3"/>
      <c r="AO39" s="3"/>
      <c r="AP39" s="3"/>
      <c r="AQ39" s="3"/>
    </row>
    <row r="40" spans="1:43" s="6" customFormat="1" ht="11.25" customHeight="1">
      <c r="A40" s="42">
        <v>33</v>
      </c>
      <c r="B40" s="68" t="s">
        <v>94</v>
      </c>
      <c r="C40" s="46" t="s">
        <v>41</v>
      </c>
      <c r="D40" s="154">
        <v>5</v>
      </c>
      <c r="E40" s="25">
        <f t="shared" si="0"/>
        <v>60</v>
      </c>
      <c r="F40" s="26">
        <f t="shared" si="2"/>
        <v>30</v>
      </c>
      <c r="G40" s="27">
        <f t="shared" si="1"/>
        <v>30</v>
      </c>
      <c r="H40" s="46"/>
      <c r="I40" s="47" t="s">
        <v>72</v>
      </c>
      <c r="J40" s="48"/>
      <c r="K40" s="27"/>
      <c r="L40" s="45"/>
      <c r="M40" s="49"/>
      <c r="N40" s="50"/>
      <c r="O40" s="27"/>
      <c r="P40" s="48"/>
      <c r="Q40" s="27"/>
      <c r="R40" s="48">
        <v>2</v>
      </c>
      <c r="S40" s="27">
        <v>2</v>
      </c>
      <c r="T40" s="163"/>
      <c r="U40" s="164"/>
      <c r="V40" s="48"/>
      <c r="W40" s="53"/>
      <c r="X40" s="56"/>
      <c r="Y40" s="54">
        <v>33</v>
      </c>
      <c r="Z40" s="106"/>
      <c r="AA40" s="92"/>
      <c r="AB40" s="91"/>
      <c r="AC40" s="92"/>
      <c r="AD40" s="91">
        <v>5</v>
      </c>
      <c r="AE40" s="92"/>
      <c r="AF40" s="91"/>
      <c r="AG40" s="107"/>
      <c r="AH40" s="76" t="s">
        <v>49</v>
      </c>
      <c r="AI40" s="165" t="s">
        <v>96</v>
      </c>
      <c r="AK40" s="80"/>
      <c r="AL40" s="3"/>
      <c r="AM40" s="3"/>
      <c r="AN40" s="3"/>
      <c r="AO40" s="3"/>
      <c r="AP40" s="3"/>
      <c r="AQ40" s="3"/>
    </row>
    <row r="41" spans="1:43" s="6" customFormat="1" ht="11.1" customHeight="1">
      <c r="A41" s="42">
        <v>34</v>
      </c>
      <c r="B41" s="68" t="s">
        <v>95</v>
      </c>
      <c r="C41" s="46" t="s">
        <v>41</v>
      </c>
      <c r="D41" s="154">
        <v>5</v>
      </c>
      <c r="E41" s="25">
        <f t="shared" si="0"/>
        <v>60</v>
      </c>
      <c r="F41" s="26">
        <f t="shared" si="2"/>
        <v>30</v>
      </c>
      <c r="G41" s="27">
        <f t="shared" si="1"/>
        <v>30</v>
      </c>
      <c r="H41" s="46"/>
      <c r="I41" s="47" t="s">
        <v>72</v>
      </c>
      <c r="J41" s="48"/>
      <c r="K41" s="27"/>
      <c r="L41" s="45"/>
      <c r="M41" s="49"/>
      <c r="N41" s="50"/>
      <c r="O41" s="27"/>
      <c r="P41" s="48"/>
      <c r="Q41" s="51"/>
      <c r="R41" s="48">
        <v>2</v>
      </c>
      <c r="S41" s="27">
        <v>2</v>
      </c>
      <c r="T41" s="48"/>
      <c r="U41" s="51"/>
      <c r="V41" s="48"/>
      <c r="W41" s="53"/>
      <c r="X41" s="56"/>
      <c r="Y41" s="54">
        <v>34</v>
      </c>
      <c r="Z41" s="106"/>
      <c r="AA41" s="92"/>
      <c r="AB41" s="91"/>
      <c r="AC41" s="92"/>
      <c r="AD41" s="91">
        <v>5</v>
      </c>
      <c r="AE41" s="92"/>
      <c r="AF41" s="91"/>
      <c r="AG41" s="107"/>
      <c r="AH41" s="76" t="s">
        <v>52</v>
      </c>
      <c r="AI41" s="165" t="s">
        <v>98</v>
      </c>
      <c r="AK41" s="69">
        <v>1</v>
      </c>
      <c r="AL41" s="3"/>
      <c r="AM41" s="3"/>
      <c r="AN41" s="3"/>
      <c r="AO41" s="3"/>
      <c r="AP41" s="3"/>
      <c r="AQ41" s="3"/>
    </row>
    <row r="42" spans="1:43" s="6" customFormat="1" ht="11.1" customHeight="1">
      <c r="A42" s="42">
        <v>35</v>
      </c>
      <c r="B42" s="68" t="s">
        <v>130</v>
      </c>
      <c r="C42" s="46" t="s">
        <v>48</v>
      </c>
      <c r="D42" s="154">
        <v>5</v>
      </c>
      <c r="E42" s="25">
        <f t="shared" si="0"/>
        <v>60</v>
      </c>
      <c r="F42" s="26">
        <f t="shared" si="2"/>
        <v>30</v>
      </c>
      <c r="G42" s="27">
        <f t="shared" si="1"/>
        <v>30</v>
      </c>
      <c r="H42" s="46"/>
      <c r="I42" s="47" t="s">
        <v>72</v>
      </c>
      <c r="J42" s="48"/>
      <c r="K42" s="27"/>
      <c r="L42" s="45"/>
      <c r="M42" s="49"/>
      <c r="N42" s="50"/>
      <c r="O42" s="27"/>
      <c r="P42" s="48"/>
      <c r="Q42" s="27"/>
      <c r="R42" s="48">
        <v>2</v>
      </c>
      <c r="S42" s="27">
        <v>2</v>
      </c>
      <c r="T42" s="163"/>
      <c r="U42" s="164"/>
      <c r="V42" s="48"/>
      <c r="W42" s="53"/>
      <c r="X42" s="56"/>
      <c r="Y42" s="54">
        <v>35</v>
      </c>
      <c r="Z42" s="106"/>
      <c r="AA42" s="92"/>
      <c r="AB42" s="91"/>
      <c r="AC42" s="92"/>
      <c r="AD42" s="91">
        <v>5</v>
      </c>
      <c r="AF42" s="91"/>
      <c r="AG42" s="107"/>
      <c r="AH42" s="167" t="s">
        <v>55</v>
      </c>
      <c r="AI42" s="168" t="s">
        <v>127</v>
      </c>
      <c r="AK42" s="80"/>
      <c r="AL42" s="3"/>
      <c r="AM42" s="3"/>
      <c r="AN42" s="3"/>
      <c r="AO42" s="3"/>
      <c r="AP42" s="3"/>
      <c r="AQ42" s="3"/>
    </row>
    <row r="43" spans="1:43" s="6" customFormat="1" ht="11.1" customHeight="1">
      <c r="A43" s="42">
        <v>36</v>
      </c>
      <c r="B43" s="166" t="s">
        <v>97</v>
      </c>
      <c r="C43" s="46" t="s">
        <v>48</v>
      </c>
      <c r="D43" s="154">
        <v>4</v>
      </c>
      <c r="E43" s="25">
        <f>SUM(F43:G43)</f>
        <v>60</v>
      </c>
      <c r="F43" s="26">
        <f>15*(J43+L43+N43+P43+R43+T43)+12*V43</f>
        <v>30</v>
      </c>
      <c r="G43" s="27">
        <f>15*(K43+M43+O43+Q43+S43+U43)+12*W43</f>
        <v>30</v>
      </c>
      <c r="H43" s="46"/>
      <c r="I43" s="47" t="s">
        <v>39</v>
      </c>
      <c r="J43" s="48"/>
      <c r="K43" s="27"/>
      <c r="L43" s="45"/>
      <c r="M43" s="49"/>
      <c r="N43" s="50"/>
      <c r="O43" s="27"/>
      <c r="P43" s="48"/>
      <c r="Q43" s="27"/>
      <c r="R43" s="163">
        <v>2</v>
      </c>
      <c r="S43" s="164">
        <v>2</v>
      </c>
      <c r="T43" s="163"/>
      <c r="U43" s="164"/>
      <c r="V43" s="59"/>
      <c r="W43" s="63"/>
      <c r="X43" s="7"/>
      <c r="Y43" s="54">
        <v>36</v>
      </c>
      <c r="Z43" s="106"/>
      <c r="AA43" s="92"/>
      <c r="AB43" s="91"/>
      <c r="AC43" s="66"/>
      <c r="AD43" s="91">
        <v>4</v>
      </c>
      <c r="AE43" s="66"/>
      <c r="AF43" s="91"/>
      <c r="AG43" s="107"/>
      <c r="AH43" s="185"/>
      <c r="AI43" s="186" t="s">
        <v>101</v>
      </c>
      <c r="AK43" s="80"/>
      <c r="AL43" s="3"/>
      <c r="AM43" s="3"/>
      <c r="AN43" s="3"/>
      <c r="AO43" s="3"/>
      <c r="AP43" s="3"/>
      <c r="AQ43" s="3"/>
    </row>
    <row r="44" spans="1:43" s="6" customFormat="1" ht="22.5">
      <c r="A44" s="42">
        <v>37</v>
      </c>
      <c r="B44" s="239" t="s">
        <v>129</v>
      </c>
      <c r="C44" s="46" t="s">
        <v>41</v>
      </c>
      <c r="D44" s="154">
        <v>3</v>
      </c>
      <c r="E44" s="25">
        <f>SUM(F44:G44)</f>
        <v>45</v>
      </c>
      <c r="F44" s="26">
        <f>15*(J44+L44+N44+P44+R44+T44)+12*V44</f>
        <v>15</v>
      </c>
      <c r="G44" s="27">
        <f>15*(K44+M44+O44+Q44+S44+U44)+12*W44</f>
        <v>30</v>
      </c>
      <c r="H44" s="46"/>
      <c r="I44" s="47"/>
      <c r="J44" s="48"/>
      <c r="K44" s="27"/>
      <c r="L44" s="45"/>
      <c r="M44" s="49"/>
      <c r="N44" s="50"/>
      <c r="O44" s="27"/>
      <c r="P44" s="48"/>
      <c r="Q44" s="27"/>
      <c r="R44" s="163"/>
      <c r="S44" s="237"/>
      <c r="T44" s="163">
        <v>1</v>
      </c>
      <c r="U44" s="164">
        <v>2</v>
      </c>
      <c r="V44" s="59"/>
      <c r="W44" s="63"/>
      <c r="X44" s="7"/>
      <c r="Y44" s="54">
        <v>37</v>
      </c>
      <c r="Z44" s="106"/>
      <c r="AA44" s="92"/>
      <c r="AB44" s="91"/>
      <c r="AC44" s="66"/>
      <c r="AD44" s="91"/>
      <c r="AE44" s="92">
        <v>3</v>
      </c>
      <c r="AF44" s="91"/>
      <c r="AG44" s="107"/>
      <c r="AI44" s="238"/>
      <c r="AK44" s="80"/>
      <c r="AL44" s="3"/>
      <c r="AM44" s="3"/>
      <c r="AN44" s="3"/>
      <c r="AO44" s="3"/>
      <c r="AP44" s="3"/>
      <c r="AQ44" s="3"/>
    </row>
    <row r="45" spans="1:43" s="6" customFormat="1" ht="11.1" customHeight="1">
      <c r="A45" s="42">
        <v>38</v>
      </c>
      <c r="B45" s="68" t="s">
        <v>99</v>
      </c>
      <c r="C45" s="46" t="s">
        <v>41</v>
      </c>
      <c r="D45" s="154">
        <v>5</v>
      </c>
      <c r="E45" s="25">
        <f t="shared" si="0"/>
        <v>60</v>
      </c>
      <c r="F45" s="26">
        <f t="shared" si="2"/>
        <v>30</v>
      </c>
      <c r="G45" s="27">
        <f t="shared" si="1"/>
        <v>30</v>
      </c>
      <c r="H45" s="46"/>
      <c r="I45" s="47" t="s">
        <v>72</v>
      </c>
      <c r="J45" s="48"/>
      <c r="K45" s="27"/>
      <c r="L45" s="45"/>
      <c r="M45" s="49"/>
      <c r="N45" s="50"/>
      <c r="O45" s="27"/>
      <c r="P45" s="48"/>
      <c r="Q45" s="51"/>
      <c r="R45" s="48"/>
      <c r="S45" s="27"/>
      <c r="T45" s="48">
        <v>2</v>
      </c>
      <c r="U45" s="51">
        <v>2</v>
      </c>
      <c r="V45" s="48"/>
      <c r="W45" s="53"/>
      <c r="X45" s="56"/>
      <c r="Y45" s="54">
        <v>38</v>
      </c>
      <c r="Z45" s="106"/>
      <c r="AA45" s="92"/>
      <c r="AB45" s="91"/>
      <c r="AC45" s="92"/>
      <c r="AD45" s="91"/>
      <c r="AE45" s="92">
        <v>5</v>
      </c>
      <c r="AF45" s="91"/>
      <c r="AG45" s="107"/>
      <c r="AH45" s="89"/>
      <c r="AK45" s="69"/>
      <c r="AL45" s="3"/>
      <c r="AM45" s="3"/>
      <c r="AN45" s="3"/>
      <c r="AO45" s="3"/>
      <c r="AP45" s="3"/>
      <c r="AQ45" s="3"/>
    </row>
    <row r="46" spans="1:43" s="6" customFormat="1" ht="11.1" customHeight="1">
      <c r="A46" s="42">
        <v>39</v>
      </c>
      <c r="B46" s="169" t="s">
        <v>100</v>
      </c>
      <c r="C46" s="170" t="s">
        <v>41</v>
      </c>
      <c r="D46" s="171">
        <v>5</v>
      </c>
      <c r="E46" s="172">
        <f t="shared" si="0"/>
        <v>60</v>
      </c>
      <c r="F46" s="173">
        <f t="shared" si="2"/>
        <v>30</v>
      </c>
      <c r="G46" s="174">
        <f t="shared" si="1"/>
        <v>30</v>
      </c>
      <c r="H46" s="170"/>
      <c r="I46" s="175" t="s">
        <v>72</v>
      </c>
      <c r="J46" s="172"/>
      <c r="K46" s="174"/>
      <c r="L46" s="176"/>
      <c r="M46" s="177"/>
      <c r="N46" s="178"/>
      <c r="O46" s="174"/>
      <c r="P46" s="172"/>
      <c r="Q46" s="179"/>
      <c r="R46" s="172"/>
      <c r="S46" s="174"/>
      <c r="T46" s="172">
        <v>2</v>
      </c>
      <c r="U46" s="179">
        <v>2</v>
      </c>
      <c r="V46" s="180"/>
      <c r="W46" s="181"/>
      <c r="X46" s="242"/>
      <c r="Y46" s="54">
        <v>39</v>
      </c>
      <c r="Z46" s="247"/>
      <c r="AA46" s="183"/>
      <c r="AB46" s="184"/>
      <c r="AC46" s="183"/>
      <c r="AD46" s="184"/>
      <c r="AE46" s="183">
        <v>5</v>
      </c>
      <c r="AF46" s="91"/>
      <c r="AG46" s="107"/>
      <c r="AH46" s="89"/>
      <c r="AJ46" s="69"/>
      <c r="AK46" s="69"/>
      <c r="AL46" s="3"/>
      <c r="AM46" s="3"/>
      <c r="AN46" s="3"/>
      <c r="AO46" s="3"/>
      <c r="AP46" s="3"/>
      <c r="AQ46" s="3"/>
    </row>
    <row r="47" spans="1:43" s="6" customFormat="1" ht="11.1" customHeight="1">
      <c r="A47" s="42">
        <v>40</v>
      </c>
      <c r="B47" s="68" t="s">
        <v>102</v>
      </c>
      <c r="C47" s="46" t="s">
        <v>41</v>
      </c>
      <c r="D47" s="154">
        <v>5</v>
      </c>
      <c r="E47" s="25">
        <f t="shared" si="0"/>
        <v>60</v>
      </c>
      <c r="F47" s="26">
        <f t="shared" si="2"/>
        <v>30</v>
      </c>
      <c r="G47" s="27">
        <f t="shared" si="1"/>
        <v>30</v>
      </c>
      <c r="H47" s="46"/>
      <c r="I47" s="47" t="s">
        <v>72</v>
      </c>
      <c r="J47" s="48"/>
      <c r="K47" s="27"/>
      <c r="L47" s="45"/>
      <c r="M47" s="49"/>
      <c r="N47" s="50"/>
      <c r="O47" s="27"/>
      <c r="P47" s="48"/>
      <c r="Q47" s="51"/>
      <c r="R47" s="48"/>
      <c r="S47" s="27"/>
      <c r="T47" s="48">
        <v>2</v>
      </c>
      <c r="U47" s="51">
        <v>2</v>
      </c>
      <c r="V47" s="59"/>
      <c r="W47" s="63"/>
      <c r="X47" s="7"/>
      <c r="Y47" s="54">
        <v>40</v>
      </c>
      <c r="Z47" s="106"/>
      <c r="AA47" s="92"/>
      <c r="AB47" s="91"/>
      <c r="AC47" s="92"/>
      <c r="AD47" s="91"/>
      <c r="AE47" s="92">
        <v>5</v>
      </c>
      <c r="AF47" s="91"/>
      <c r="AG47" s="107"/>
      <c r="AH47" s="187"/>
      <c r="AI47" s="187"/>
      <c r="AJ47" s="88"/>
      <c r="AK47" s="69"/>
      <c r="AL47" s="3"/>
      <c r="AM47" s="3"/>
      <c r="AN47" s="3"/>
      <c r="AO47" s="3"/>
      <c r="AP47" s="3"/>
      <c r="AQ47" s="3"/>
    </row>
    <row r="48" spans="1:43" s="6" customFormat="1" ht="11.1" customHeight="1">
      <c r="A48" s="42">
        <v>41</v>
      </c>
      <c r="B48" s="68" t="s">
        <v>103</v>
      </c>
      <c r="C48" s="46" t="s">
        <v>41</v>
      </c>
      <c r="D48" s="154">
        <v>5</v>
      </c>
      <c r="E48" s="25">
        <f t="shared" si="0"/>
        <v>60</v>
      </c>
      <c r="F48" s="26">
        <f t="shared" si="2"/>
        <v>30</v>
      </c>
      <c r="G48" s="27">
        <f t="shared" si="1"/>
        <v>30</v>
      </c>
      <c r="H48" s="46"/>
      <c r="I48" s="47" t="s">
        <v>72</v>
      </c>
      <c r="J48" s="48"/>
      <c r="K48" s="27"/>
      <c r="L48" s="45"/>
      <c r="M48" s="49"/>
      <c r="N48" s="50"/>
      <c r="O48" s="27"/>
      <c r="P48" s="48"/>
      <c r="Q48" s="51"/>
      <c r="R48" s="48"/>
      <c r="S48" s="27"/>
      <c r="T48" s="48">
        <v>2</v>
      </c>
      <c r="U48" s="51">
        <v>2</v>
      </c>
      <c r="V48" s="59"/>
      <c r="W48" s="63"/>
      <c r="X48" s="7"/>
      <c r="Y48" s="54">
        <v>41</v>
      </c>
      <c r="Z48" s="106"/>
      <c r="AA48" s="92"/>
      <c r="AB48" s="91"/>
      <c r="AC48" s="92"/>
      <c r="AD48" s="91"/>
      <c r="AE48" s="92">
        <v>5</v>
      </c>
      <c r="AF48" s="91"/>
      <c r="AG48" s="107"/>
      <c r="AJ48" s="88"/>
      <c r="AK48" s="69"/>
      <c r="AL48" s="3"/>
      <c r="AM48" s="3"/>
      <c r="AN48" s="3"/>
      <c r="AO48" s="3"/>
      <c r="AP48" s="3"/>
      <c r="AQ48" s="3"/>
    </row>
    <row r="49" spans="1:43" s="6" customFormat="1" ht="11.1" customHeight="1">
      <c r="A49" s="42">
        <v>42</v>
      </c>
      <c r="B49" s="68" t="s">
        <v>104</v>
      </c>
      <c r="C49" s="46" t="s">
        <v>41</v>
      </c>
      <c r="D49" s="154">
        <v>5</v>
      </c>
      <c r="E49" s="25">
        <f t="shared" si="0"/>
        <v>60</v>
      </c>
      <c r="F49" s="26">
        <f t="shared" si="2"/>
        <v>30</v>
      </c>
      <c r="G49" s="27">
        <f t="shared" si="1"/>
        <v>30</v>
      </c>
      <c r="H49" s="46"/>
      <c r="I49" s="47" t="s">
        <v>72</v>
      </c>
      <c r="J49" s="48"/>
      <c r="K49" s="27"/>
      <c r="L49" s="45"/>
      <c r="M49" s="49"/>
      <c r="N49" s="50"/>
      <c r="O49" s="27"/>
      <c r="P49" s="48"/>
      <c r="Q49" s="27"/>
      <c r="R49" s="48"/>
      <c r="S49" s="27"/>
      <c r="T49" s="48">
        <v>2</v>
      </c>
      <c r="U49" s="51">
        <v>2</v>
      </c>
      <c r="V49" s="59"/>
      <c r="W49" s="63"/>
      <c r="X49" s="7"/>
      <c r="Y49" s="54">
        <v>42</v>
      </c>
      <c r="Z49" s="106"/>
      <c r="AA49" s="92"/>
      <c r="AB49" s="91"/>
      <c r="AC49" s="92"/>
      <c r="AD49" s="91"/>
      <c r="AE49" s="92">
        <v>5</v>
      </c>
      <c r="AF49" s="91"/>
      <c r="AG49" s="107"/>
      <c r="AJ49" s="5"/>
      <c r="AL49" s="3"/>
      <c r="AM49" s="3"/>
      <c r="AN49" s="3"/>
      <c r="AO49" s="3"/>
      <c r="AP49" s="3"/>
      <c r="AQ49" s="3"/>
    </row>
    <row r="50" spans="1:43" s="6" customFormat="1" ht="11.1" customHeight="1">
      <c r="A50" s="42">
        <v>43</v>
      </c>
      <c r="B50" s="166" t="s">
        <v>105</v>
      </c>
      <c r="C50" s="46" t="s">
        <v>41</v>
      </c>
      <c r="D50" s="137">
        <v>1</v>
      </c>
      <c r="E50" s="25">
        <f t="shared" si="0"/>
        <v>30</v>
      </c>
      <c r="F50" s="26">
        <f t="shared" si="2"/>
        <v>15</v>
      </c>
      <c r="G50" s="27">
        <f t="shared" si="1"/>
        <v>15</v>
      </c>
      <c r="H50" s="46"/>
      <c r="I50" s="47" t="s">
        <v>39</v>
      </c>
      <c r="J50" s="48"/>
      <c r="K50" s="27"/>
      <c r="L50" s="45"/>
      <c r="M50" s="49"/>
      <c r="N50" s="50"/>
      <c r="O50" s="27"/>
      <c r="P50" s="48"/>
      <c r="Q50" s="51"/>
      <c r="R50" s="50"/>
      <c r="S50" s="27"/>
      <c r="T50" s="48">
        <v>1</v>
      </c>
      <c r="U50" s="53">
        <v>1</v>
      </c>
      <c r="V50" s="48"/>
      <c r="W50" s="53"/>
      <c r="X50" s="56"/>
      <c r="Y50" s="54">
        <v>43</v>
      </c>
      <c r="Z50" s="106"/>
      <c r="AA50" s="92"/>
      <c r="AB50" s="91"/>
      <c r="AC50" s="92"/>
      <c r="AD50" s="91"/>
      <c r="AE50" s="92">
        <v>1</v>
      </c>
      <c r="AF50" s="64"/>
      <c r="AG50" s="107"/>
      <c r="AJ50" s="5"/>
      <c r="AK50" s="69"/>
      <c r="AL50" s="3"/>
      <c r="AM50" s="3"/>
      <c r="AN50" s="3"/>
      <c r="AO50" s="3"/>
      <c r="AP50" s="3"/>
      <c r="AQ50" s="3"/>
    </row>
    <row r="51" spans="1:43" s="6" customFormat="1" ht="11.1" customHeight="1">
      <c r="A51" s="42">
        <v>44</v>
      </c>
      <c r="B51" s="85" t="s">
        <v>106</v>
      </c>
      <c r="C51" s="46" t="s">
        <v>41</v>
      </c>
      <c r="D51" s="137">
        <v>3</v>
      </c>
      <c r="E51" s="25">
        <f t="shared" si="0"/>
        <v>36</v>
      </c>
      <c r="F51" s="26">
        <v>12</v>
      </c>
      <c r="G51" s="27">
        <f t="shared" si="1"/>
        <v>24</v>
      </c>
      <c r="H51" s="46"/>
      <c r="I51" s="47" t="s">
        <v>39</v>
      </c>
      <c r="J51" s="48"/>
      <c r="K51" s="27"/>
      <c r="L51" s="45"/>
      <c r="M51" s="49"/>
      <c r="N51" s="50"/>
      <c r="O51" s="27"/>
      <c r="P51" s="48"/>
      <c r="Q51" s="51"/>
      <c r="R51" s="50"/>
      <c r="S51" s="27"/>
      <c r="T51" s="48"/>
      <c r="U51" s="51"/>
      <c r="V51" s="48">
        <v>1</v>
      </c>
      <c r="W51" s="53">
        <v>2</v>
      </c>
      <c r="X51" s="56"/>
      <c r="Y51" s="54">
        <v>44</v>
      </c>
      <c r="Z51" s="106"/>
      <c r="AA51" s="92"/>
      <c r="AB51" s="91"/>
      <c r="AC51" s="92"/>
      <c r="AD51" s="91"/>
      <c r="AE51" s="66"/>
      <c r="AF51" s="91">
        <v>3</v>
      </c>
      <c r="AG51" s="107"/>
      <c r="AH51" s="4"/>
      <c r="AI51" s="4"/>
      <c r="AJ51" s="5"/>
      <c r="AK51" s="69"/>
      <c r="AL51" s="3"/>
      <c r="AM51" s="3"/>
      <c r="AN51" s="3"/>
      <c r="AO51" s="3"/>
      <c r="AP51" s="3"/>
      <c r="AQ51" s="3"/>
    </row>
    <row r="52" spans="1:43" s="6" customFormat="1" ht="11.1" customHeight="1">
      <c r="A52" s="42">
        <v>45</v>
      </c>
      <c r="B52" s="188" t="s">
        <v>125</v>
      </c>
      <c r="C52" s="46" t="s">
        <v>41</v>
      </c>
      <c r="D52" s="189">
        <v>2</v>
      </c>
      <c r="E52" s="25">
        <f t="shared" si="0"/>
        <v>36</v>
      </c>
      <c r="F52" s="26">
        <f t="shared" si="2"/>
        <v>12</v>
      </c>
      <c r="G52" s="27">
        <f t="shared" si="1"/>
        <v>24</v>
      </c>
      <c r="H52" s="46"/>
      <c r="I52" s="47" t="s">
        <v>77</v>
      </c>
      <c r="J52" s="48"/>
      <c r="K52" s="27"/>
      <c r="L52" s="45"/>
      <c r="M52" s="49"/>
      <c r="N52" s="50"/>
      <c r="O52" s="27"/>
      <c r="P52" s="48"/>
      <c r="Q52" s="51"/>
      <c r="R52" s="50"/>
      <c r="S52" s="27"/>
      <c r="T52" s="48"/>
      <c r="U52" s="51"/>
      <c r="V52" s="48">
        <v>1</v>
      </c>
      <c r="W52" s="53">
        <v>2</v>
      </c>
      <c r="X52" s="56"/>
      <c r="Y52" s="54">
        <v>45</v>
      </c>
      <c r="Z52" s="106"/>
      <c r="AA52" s="190"/>
      <c r="AB52" s="91"/>
      <c r="AC52" s="92"/>
      <c r="AD52" s="91"/>
      <c r="AE52" s="92"/>
      <c r="AF52" s="91">
        <v>2</v>
      </c>
      <c r="AG52" s="107"/>
      <c r="AH52" s="4"/>
      <c r="AI52" s="4"/>
      <c r="AJ52" s="5"/>
      <c r="AK52" s="191"/>
      <c r="AL52" s="3"/>
      <c r="AM52" s="3"/>
      <c r="AN52" s="3"/>
      <c r="AO52" s="3"/>
      <c r="AP52" s="3"/>
      <c r="AQ52" s="3"/>
    </row>
    <row r="53" spans="1:43" s="6" customFormat="1">
      <c r="A53" s="42">
        <v>46</v>
      </c>
      <c r="B53" s="192" t="s">
        <v>107</v>
      </c>
      <c r="C53" s="46" t="s">
        <v>41</v>
      </c>
      <c r="D53" s="189">
        <v>1</v>
      </c>
      <c r="E53" s="25">
        <f t="shared" si="0"/>
        <v>15</v>
      </c>
      <c r="F53" s="26">
        <f t="shared" si="2"/>
        <v>0</v>
      </c>
      <c r="G53" s="27">
        <v>15</v>
      </c>
      <c r="H53" s="46"/>
      <c r="I53" s="47"/>
      <c r="J53" s="48"/>
      <c r="K53" s="27"/>
      <c r="L53" s="45"/>
      <c r="M53" s="49"/>
      <c r="N53" s="50"/>
      <c r="O53" s="27"/>
      <c r="P53" s="48"/>
      <c r="Q53" s="51"/>
      <c r="R53" s="50"/>
      <c r="S53" s="27"/>
      <c r="T53" s="48"/>
      <c r="U53" s="51"/>
      <c r="V53" s="48"/>
      <c r="W53" s="53">
        <v>1</v>
      </c>
      <c r="X53" s="56"/>
      <c r="Y53" s="54">
        <v>46</v>
      </c>
      <c r="Z53" s="106"/>
      <c r="AA53" s="190"/>
      <c r="AB53" s="91"/>
      <c r="AC53" s="92"/>
      <c r="AD53" s="91"/>
      <c r="AE53" s="92"/>
      <c r="AF53" s="91">
        <v>1</v>
      </c>
      <c r="AG53" s="107"/>
      <c r="AH53" s="4"/>
      <c r="AI53" s="4"/>
      <c r="AJ53" s="5"/>
      <c r="AL53" s="3"/>
      <c r="AM53" s="3"/>
      <c r="AN53" s="3"/>
      <c r="AO53" s="3"/>
      <c r="AP53" s="3"/>
      <c r="AQ53" s="3"/>
    </row>
    <row r="54" spans="1:43" s="6" customFormat="1" ht="11.1" customHeight="1">
      <c r="A54" s="42">
        <v>47</v>
      </c>
      <c r="B54" s="71" t="s">
        <v>108</v>
      </c>
      <c r="C54" s="46" t="s">
        <v>34</v>
      </c>
      <c r="D54" s="189">
        <v>3</v>
      </c>
      <c r="E54" s="25">
        <f t="shared" si="0"/>
        <v>36</v>
      </c>
      <c r="F54" s="27">
        <f>12*(K54+M54)</f>
        <v>0</v>
      </c>
      <c r="G54" s="27">
        <f>12*(W54+U54+S54+Q54+O54+M54+K54)</f>
        <v>36</v>
      </c>
      <c r="H54" s="46"/>
      <c r="I54" s="47" t="s">
        <v>72</v>
      </c>
      <c r="J54" s="48"/>
      <c r="K54" s="27"/>
      <c r="L54" s="45"/>
      <c r="M54" s="49"/>
      <c r="N54" s="50"/>
      <c r="O54" s="27"/>
      <c r="P54" s="48"/>
      <c r="Q54" s="51"/>
      <c r="R54" s="50"/>
      <c r="S54" s="27"/>
      <c r="T54" s="48"/>
      <c r="U54" s="51">
        <v>1</v>
      </c>
      <c r="V54" s="48"/>
      <c r="W54" s="53">
        <v>2</v>
      </c>
      <c r="X54" s="56"/>
      <c r="Y54" s="54">
        <v>47</v>
      </c>
      <c r="Z54" s="106"/>
      <c r="AA54" s="92"/>
      <c r="AB54" s="91"/>
      <c r="AC54" s="92"/>
      <c r="AD54" s="91"/>
      <c r="AE54" s="92">
        <v>1</v>
      </c>
      <c r="AF54" s="91">
        <v>2</v>
      </c>
      <c r="AG54" s="107"/>
      <c r="AH54" s="4"/>
      <c r="AI54" s="4"/>
      <c r="AJ54" s="5"/>
      <c r="AL54" s="3"/>
      <c r="AM54" s="3"/>
      <c r="AN54" s="3"/>
      <c r="AO54" s="3"/>
      <c r="AP54" s="3"/>
      <c r="AQ54" s="3"/>
    </row>
    <row r="55" spans="1:43" s="6" customFormat="1" ht="11.1" customHeight="1">
      <c r="A55" s="42">
        <v>48</v>
      </c>
      <c r="B55" s="43" t="s">
        <v>109</v>
      </c>
      <c r="C55" s="57" t="s">
        <v>110</v>
      </c>
      <c r="D55" s="193">
        <v>10</v>
      </c>
      <c r="E55" s="25" t="s">
        <v>35</v>
      </c>
      <c r="F55" s="26" t="s">
        <v>35</v>
      </c>
      <c r="G55" s="27">
        <f t="shared" si="1"/>
        <v>0</v>
      </c>
      <c r="H55" s="46"/>
      <c r="I55" s="194" t="s">
        <v>35</v>
      </c>
      <c r="J55" s="59"/>
      <c r="K55" s="60"/>
      <c r="L55" s="58"/>
      <c r="M55" s="61"/>
      <c r="N55" s="62"/>
      <c r="O55" s="60"/>
      <c r="P55" s="59"/>
      <c r="Q55" s="52"/>
      <c r="R55" s="62"/>
      <c r="S55" s="60"/>
      <c r="T55" s="59"/>
      <c r="U55" s="52"/>
      <c r="V55" s="59"/>
      <c r="W55" s="63"/>
      <c r="X55" s="7"/>
      <c r="Y55" s="54">
        <v>48</v>
      </c>
      <c r="Z55" s="248"/>
      <c r="AA55" s="92"/>
      <c r="AB55" s="195"/>
      <c r="AC55" s="190"/>
      <c r="AD55" s="195"/>
      <c r="AE55" s="190"/>
      <c r="AF55" s="195">
        <v>10</v>
      </c>
      <c r="AG55" s="107"/>
      <c r="AH55" s="4"/>
      <c r="AI55" s="4"/>
      <c r="AJ55" s="5"/>
      <c r="AL55" s="3"/>
      <c r="AM55" s="3"/>
      <c r="AN55" s="3"/>
      <c r="AO55" s="3"/>
      <c r="AP55" s="3"/>
      <c r="AQ55" s="3"/>
    </row>
    <row r="56" spans="1:43" s="6" customFormat="1" ht="11.1" customHeight="1">
      <c r="A56" s="7">
        <v>49</v>
      </c>
      <c r="B56" s="196" t="s">
        <v>111</v>
      </c>
      <c r="C56" s="197" t="s">
        <v>41</v>
      </c>
      <c r="D56" s="198">
        <v>12</v>
      </c>
      <c r="E56" s="199">
        <v>320</v>
      </c>
      <c r="F56" s="26" t="s">
        <v>35</v>
      </c>
      <c r="G56" s="27">
        <f t="shared" si="1"/>
        <v>0</v>
      </c>
      <c r="H56" s="197">
        <v>320</v>
      </c>
      <c r="I56" s="200" t="s">
        <v>112</v>
      </c>
      <c r="J56" s="201"/>
      <c r="K56" s="202"/>
      <c r="L56" s="203"/>
      <c r="M56" s="204"/>
      <c r="N56" s="205"/>
      <c r="O56" s="202"/>
      <c r="P56" s="201"/>
      <c r="Q56" s="206"/>
      <c r="R56" s="205"/>
      <c r="S56" s="202"/>
      <c r="T56" s="201"/>
      <c r="U56" s="206"/>
      <c r="V56" s="201"/>
      <c r="W56" s="207"/>
      <c r="X56" s="56"/>
      <c r="Y56" s="252">
        <v>49</v>
      </c>
      <c r="Z56" s="249"/>
      <c r="AA56" s="208"/>
      <c r="AB56" s="209"/>
      <c r="AC56" s="210"/>
      <c r="AD56" s="209"/>
      <c r="AE56" s="210"/>
      <c r="AF56" s="209">
        <v>12</v>
      </c>
      <c r="AG56" s="107"/>
      <c r="AH56" s="4"/>
      <c r="AI56" s="4"/>
      <c r="AJ56" s="5"/>
      <c r="AL56" s="3"/>
      <c r="AM56" s="3"/>
      <c r="AN56" s="3"/>
      <c r="AO56" s="3"/>
      <c r="AP56" s="3"/>
      <c r="AQ56" s="3"/>
    </row>
    <row r="57" spans="1:43" s="6" customFormat="1" ht="11.1" customHeight="1">
      <c r="A57" s="294" t="s">
        <v>113</v>
      </c>
      <c r="B57" s="295"/>
      <c r="C57" s="296" t="s">
        <v>14</v>
      </c>
      <c r="D57" s="298">
        <f>SUM(D8:D56)</f>
        <v>210</v>
      </c>
      <c r="E57" s="300">
        <f>SUM(E8:E56)</f>
        <v>2738</v>
      </c>
      <c r="F57" s="211">
        <f>SUM(F8:F56)</f>
        <v>1044</v>
      </c>
      <c r="G57" s="212">
        <f>SUM(G8:G56)</f>
        <v>1374</v>
      </c>
      <c r="H57" s="213">
        <f>SUM(H8:H56)</f>
        <v>320</v>
      </c>
      <c r="I57" s="302" t="s">
        <v>114</v>
      </c>
      <c r="J57" s="214">
        <f t="shared" ref="J57:W57" si="3">SUM(J8:J56)</f>
        <v>10</v>
      </c>
      <c r="K57" s="214">
        <f t="shared" si="3"/>
        <v>14</v>
      </c>
      <c r="L57" s="214">
        <f t="shared" si="3"/>
        <v>14</v>
      </c>
      <c r="M57" s="214">
        <f t="shared" si="3"/>
        <v>12</v>
      </c>
      <c r="N57" s="214">
        <f t="shared" si="3"/>
        <v>10</v>
      </c>
      <c r="O57" s="214">
        <f t="shared" si="3"/>
        <v>14</v>
      </c>
      <c r="P57" s="214">
        <f t="shared" si="3"/>
        <v>11</v>
      </c>
      <c r="Q57" s="214">
        <f t="shared" si="3"/>
        <v>18</v>
      </c>
      <c r="R57" s="214">
        <f t="shared" si="3"/>
        <v>11</v>
      </c>
      <c r="S57" s="214">
        <f t="shared" si="3"/>
        <v>14</v>
      </c>
      <c r="T57" s="214">
        <f t="shared" si="3"/>
        <v>12</v>
      </c>
      <c r="U57" s="214">
        <f t="shared" si="3"/>
        <v>14</v>
      </c>
      <c r="V57" s="214">
        <f t="shared" si="3"/>
        <v>2</v>
      </c>
      <c r="W57" s="215">
        <f t="shared" si="3"/>
        <v>7</v>
      </c>
      <c r="X57" s="243"/>
      <c r="Y57" s="254"/>
      <c r="Z57" s="216">
        <f t="shared" ref="Z57:AF57" si="4">SUM(Z8:Z56)</f>
        <v>30</v>
      </c>
      <c r="AA57" s="216">
        <f t="shared" si="4"/>
        <v>30</v>
      </c>
      <c r="AB57" s="216">
        <f t="shared" si="4"/>
        <v>30</v>
      </c>
      <c r="AC57" s="216">
        <f t="shared" si="4"/>
        <v>30</v>
      </c>
      <c r="AD57" s="216">
        <f t="shared" si="4"/>
        <v>30</v>
      </c>
      <c r="AE57" s="216">
        <f t="shared" si="4"/>
        <v>30</v>
      </c>
      <c r="AF57" s="216">
        <f t="shared" si="4"/>
        <v>30</v>
      </c>
      <c r="AG57" s="107"/>
      <c r="AH57" s="4"/>
      <c r="AI57" s="4"/>
      <c r="AJ57" s="5"/>
      <c r="AL57" s="3"/>
      <c r="AM57" s="3"/>
      <c r="AN57" s="3"/>
      <c r="AO57" s="3"/>
      <c r="AP57" s="3"/>
      <c r="AQ57" s="3"/>
    </row>
    <row r="58" spans="1:43" s="6" customFormat="1" ht="11.1" customHeight="1">
      <c r="A58" s="217" t="s">
        <v>115</v>
      </c>
      <c r="B58" s="218"/>
      <c r="C58" s="297"/>
      <c r="D58" s="299"/>
      <c r="E58" s="301"/>
      <c r="F58" s="219">
        <f>F57/E57</f>
        <v>0.38130021913805695</v>
      </c>
      <c r="G58" s="220">
        <f>G57/E57</f>
        <v>0.50182615047479917</v>
      </c>
      <c r="H58" s="221">
        <f>H57/E57</f>
        <v>0.11687363038714391</v>
      </c>
      <c r="I58" s="303"/>
      <c r="J58" s="304">
        <f>SUM(J57:K57)</f>
        <v>24</v>
      </c>
      <c r="K58" s="305"/>
      <c r="L58" s="305">
        <f>SUM(L57:M57)</f>
        <v>26</v>
      </c>
      <c r="M58" s="305"/>
      <c r="N58" s="305">
        <f>N57+O57</f>
        <v>24</v>
      </c>
      <c r="O58" s="305"/>
      <c r="P58" s="305">
        <f>SUM(P57:Q57)</f>
        <v>29</v>
      </c>
      <c r="Q58" s="305"/>
      <c r="R58" s="312">
        <f>SUM(R57:S57)</f>
        <v>25</v>
      </c>
      <c r="S58" s="312"/>
      <c r="T58" s="305">
        <f>SUM(T57:U57)</f>
        <v>26</v>
      </c>
      <c r="U58" s="305"/>
      <c r="V58" s="305">
        <f>SUM(V57:W57)</f>
        <v>9</v>
      </c>
      <c r="W58" s="313"/>
      <c r="X58" s="243"/>
      <c r="Y58" s="254"/>
      <c r="Z58" s="306">
        <f>SUM(Z57:AF57)</f>
        <v>210</v>
      </c>
      <c r="AA58" s="307"/>
      <c r="AB58" s="307"/>
      <c r="AC58" s="307"/>
      <c r="AD58" s="307"/>
      <c r="AE58" s="307"/>
      <c r="AF58" s="308"/>
      <c r="AG58" s="222"/>
      <c r="AH58" s="4"/>
      <c r="AI58" s="4"/>
      <c r="AJ58" s="5"/>
      <c r="AL58" s="3"/>
      <c r="AM58" s="3"/>
      <c r="AN58" s="3"/>
      <c r="AO58" s="3"/>
      <c r="AP58" s="3"/>
      <c r="AQ58" s="3"/>
    </row>
    <row r="59" spans="1:43" s="6" customFormat="1" ht="11.1" customHeight="1">
      <c r="A59" s="217" t="s">
        <v>116</v>
      </c>
      <c r="B59" s="218"/>
      <c r="C59" s="309" t="s">
        <v>117</v>
      </c>
      <c r="D59" s="310"/>
      <c r="E59" s="310"/>
      <c r="F59" s="310"/>
      <c r="G59" s="310"/>
      <c r="H59" s="310"/>
      <c r="I59" s="310"/>
      <c r="J59" s="311">
        <v>4</v>
      </c>
      <c r="K59" s="311"/>
      <c r="L59" s="311">
        <v>4</v>
      </c>
      <c r="M59" s="311"/>
      <c r="N59" s="311">
        <v>3</v>
      </c>
      <c r="O59" s="311"/>
      <c r="P59" s="311">
        <v>3</v>
      </c>
      <c r="Q59" s="311"/>
      <c r="R59" s="311">
        <v>3</v>
      </c>
      <c r="S59" s="311"/>
      <c r="T59" s="311">
        <v>1</v>
      </c>
      <c r="U59" s="311"/>
      <c r="V59" s="311" t="s">
        <v>118</v>
      </c>
      <c r="W59" s="311"/>
      <c r="X59" s="243"/>
      <c r="Y59" s="254"/>
      <c r="AF59" s="7"/>
      <c r="AG59" s="107"/>
      <c r="AH59" s="4"/>
      <c r="AI59" s="4"/>
      <c r="AJ59" s="5"/>
      <c r="AK59" s="3"/>
      <c r="AL59" s="3"/>
      <c r="AM59" s="3"/>
      <c r="AN59" s="3"/>
      <c r="AO59" s="3"/>
      <c r="AP59" s="3"/>
      <c r="AQ59" s="3"/>
    </row>
    <row r="60" spans="1:43" s="6" customFormat="1">
      <c r="A60" s="217" t="s">
        <v>119</v>
      </c>
      <c r="B60" s="223"/>
      <c r="C60" s="318" t="s">
        <v>120</v>
      </c>
      <c r="D60" s="319"/>
      <c r="E60" s="319"/>
      <c r="F60" s="319"/>
      <c r="G60" s="319"/>
      <c r="H60" s="319"/>
      <c r="I60" s="319"/>
      <c r="J60" s="311">
        <v>30</v>
      </c>
      <c r="K60" s="311"/>
      <c r="L60" s="311">
        <v>30</v>
      </c>
      <c r="M60" s="311"/>
      <c r="N60" s="311">
        <v>30</v>
      </c>
      <c r="O60" s="311"/>
      <c r="P60" s="311">
        <v>30</v>
      </c>
      <c r="Q60" s="311"/>
      <c r="R60" s="311">
        <v>30</v>
      </c>
      <c r="S60" s="311"/>
      <c r="T60" s="311">
        <v>30</v>
      </c>
      <c r="U60" s="311"/>
      <c r="V60" s="311">
        <v>30</v>
      </c>
      <c r="W60" s="311"/>
      <c r="X60" s="243"/>
      <c r="Y60" s="255"/>
      <c r="AF60" s="7"/>
      <c r="AG60" s="224"/>
      <c r="AH60" s="4"/>
      <c r="AI60" s="4"/>
      <c r="AJ60" s="5"/>
      <c r="AK60" s="3"/>
      <c r="AL60" s="3"/>
      <c r="AM60" s="3"/>
      <c r="AN60" s="3"/>
      <c r="AO60" s="3"/>
      <c r="AP60" s="3"/>
      <c r="AQ60" s="3"/>
    </row>
    <row r="61" spans="1:43" s="6" customFormat="1" ht="12.75" customHeight="1">
      <c r="A61" s="217" t="s">
        <v>121</v>
      </c>
      <c r="B61" s="218"/>
      <c r="C61" s="314" t="s">
        <v>122</v>
      </c>
      <c r="D61" s="315"/>
      <c r="E61" s="315"/>
      <c r="F61" s="315"/>
      <c r="G61" s="315"/>
      <c r="H61" s="315"/>
      <c r="I61" s="315"/>
      <c r="J61" s="316">
        <v>15</v>
      </c>
      <c r="K61" s="316"/>
      <c r="L61" s="317">
        <v>15</v>
      </c>
      <c r="M61" s="317"/>
      <c r="N61" s="317">
        <v>15</v>
      </c>
      <c r="O61" s="317"/>
      <c r="P61" s="317">
        <v>15</v>
      </c>
      <c r="Q61" s="317"/>
      <c r="R61" s="317">
        <v>15</v>
      </c>
      <c r="S61" s="317"/>
      <c r="T61" s="317">
        <v>15</v>
      </c>
      <c r="U61" s="317"/>
      <c r="V61" s="317">
        <v>0</v>
      </c>
      <c r="W61" s="317"/>
      <c r="X61" s="182"/>
      <c r="Y61" s="88"/>
      <c r="AF61" s="7"/>
      <c r="AH61" s="4"/>
      <c r="AI61" s="4"/>
      <c r="AJ61" s="5"/>
      <c r="AK61" s="14"/>
      <c r="AL61" s="3"/>
      <c r="AM61" s="3"/>
      <c r="AN61" s="3"/>
      <c r="AO61" s="3"/>
      <c r="AP61" s="3"/>
      <c r="AQ61" s="3"/>
    </row>
    <row r="62" spans="1:43" s="6" customFormat="1">
      <c r="A62" s="217" t="s">
        <v>123</v>
      </c>
      <c r="B62" s="218"/>
      <c r="C62" s="225"/>
      <c r="D62" s="226"/>
      <c r="E62" s="40"/>
      <c r="K62" s="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AF62" s="7"/>
      <c r="AG62" s="7"/>
      <c r="AH62" s="4"/>
      <c r="AI62" s="4"/>
      <c r="AJ62" s="5"/>
      <c r="AK62" s="14"/>
    </row>
    <row r="63" spans="1:43" s="6" customFormat="1" ht="12" customHeight="1">
      <c r="A63" s="228" t="s">
        <v>124</v>
      </c>
      <c r="B63" s="229"/>
      <c r="C63" s="40"/>
      <c r="K63" s="7"/>
      <c r="Q63" s="6" t="s">
        <v>135</v>
      </c>
      <c r="AD63" s="230"/>
      <c r="AF63" s="7"/>
      <c r="AG63" s="7"/>
      <c r="AH63" s="4"/>
      <c r="AI63" s="4"/>
      <c r="AJ63" s="5"/>
      <c r="AK63" s="14"/>
    </row>
    <row r="64" spans="1:43" s="6" customFormat="1" ht="11.1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4"/>
      <c r="AA64" s="14"/>
      <c r="AB64" s="14"/>
      <c r="AC64" s="14"/>
      <c r="AD64" s="14"/>
      <c r="AE64" s="14"/>
      <c r="AF64" s="3"/>
      <c r="AG64" s="7"/>
      <c r="AH64" s="4"/>
      <c r="AI64" s="4"/>
      <c r="AJ64" s="5"/>
      <c r="AK64" s="14"/>
    </row>
    <row r="65" spans="1:37" s="6" customFormat="1" ht="11.1" customHeight="1">
      <c r="B65" s="89"/>
      <c r="D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4"/>
      <c r="AA65" s="14"/>
      <c r="AB65" s="14"/>
      <c r="AC65" s="14"/>
      <c r="AD65" s="14"/>
      <c r="AE65" s="14"/>
      <c r="AF65" s="3"/>
      <c r="AG65" s="7"/>
      <c r="AH65" s="4"/>
      <c r="AI65" s="4"/>
      <c r="AJ65" s="5"/>
      <c r="AK65" s="14"/>
    </row>
    <row r="66" spans="1:37" s="6" customFormat="1" ht="11.1" customHeight="1">
      <c r="A66" s="231"/>
      <c r="B66" s="23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4"/>
      <c r="AA66" s="14"/>
      <c r="AB66" s="14"/>
      <c r="AC66" s="14"/>
      <c r="AD66" s="14"/>
      <c r="AE66" s="14"/>
      <c r="AF66" s="3"/>
      <c r="AG66" s="7"/>
      <c r="AH66" s="4"/>
      <c r="AI66" s="4"/>
      <c r="AJ66" s="5"/>
      <c r="AK66" s="14"/>
    </row>
    <row r="67" spans="1:37" s="3" customFormat="1" ht="12" customHeight="1">
      <c r="A67" s="231"/>
      <c r="B67" s="232"/>
      <c r="Z67" s="14"/>
      <c r="AA67" s="14"/>
      <c r="AB67" s="14"/>
      <c r="AC67" s="14"/>
      <c r="AD67" s="14"/>
      <c r="AE67" s="14"/>
      <c r="AH67" s="4"/>
      <c r="AI67" s="4"/>
      <c r="AJ67" s="5"/>
      <c r="AK67" s="14"/>
    </row>
    <row r="68" spans="1:37" s="3" customFormat="1">
      <c r="A68" s="231"/>
      <c r="B68" s="232"/>
      <c r="Z68" s="14"/>
      <c r="AA68" s="14"/>
      <c r="AB68" s="14"/>
      <c r="AC68" s="14"/>
      <c r="AD68" s="14"/>
      <c r="AE68" s="14"/>
      <c r="AH68" s="4"/>
      <c r="AI68" s="4"/>
      <c r="AJ68" s="5"/>
      <c r="AK68" s="14"/>
    </row>
  </sheetData>
  <sheetProtection selectLockedCells="1" selectUnlockedCells="1"/>
  <mergeCells count="74">
    <mergeCell ref="T60:U60"/>
    <mergeCell ref="V60:W60"/>
    <mergeCell ref="C61:I61"/>
    <mergeCell ref="J61:K61"/>
    <mergeCell ref="L61:M61"/>
    <mergeCell ref="N61:O61"/>
    <mergeCell ref="P61:Q61"/>
    <mergeCell ref="R61:S61"/>
    <mergeCell ref="T61:U61"/>
    <mergeCell ref="V61:W61"/>
    <mergeCell ref="C60:I60"/>
    <mergeCell ref="J60:K60"/>
    <mergeCell ref="L60:M60"/>
    <mergeCell ref="N60:O60"/>
    <mergeCell ref="P60:Q60"/>
    <mergeCell ref="R60:S60"/>
    <mergeCell ref="R59:S59"/>
    <mergeCell ref="T59:U59"/>
    <mergeCell ref="V59:W59"/>
    <mergeCell ref="L58:M58"/>
    <mergeCell ref="N58:O58"/>
    <mergeCell ref="P58:Q58"/>
    <mergeCell ref="R58:S58"/>
    <mergeCell ref="T58:U58"/>
    <mergeCell ref="V58:W58"/>
    <mergeCell ref="C59:I59"/>
    <mergeCell ref="J59:K59"/>
    <mergeCell ref="L59:M59"/>
    <mergeCell ref="N59:O59"/>
    <mergeCell ref="P59:Q59"/>
    <mergeCell ref="AH11:AI11"/>
    <mergeCell ref="AH20:AI21"/>
    <mergeCell ref="AH30:AI30"/>
    <mergeCell ref="AH38:AI39"/>
    <mergeCell ref="A57:B57"/>
    <mergeCell ref="C57:C58"/>
    <mergeCell ref="D57:D58"/>
    <mergeCell ref="E57:E58"/>
    <mergeCell ref="I57:I58"/>
    <mergeCell ref="J58:K58"/>
    <mergeCell ref="Z58:AF58"/>
    <mergeCell ref="AH10:AI10"/>
    <mergeCell ref="P6:Q6"/>
    <mergeCell ref="R6:S6"/>
    <mergeCell ref="T6:U6"/>
    <mergeCell ref="V6:W6"/>
    <mergeCell ref="Z6:Z7"/>
    <mergeCell ref="AA6:AA7"/>
    <mergeCell ref="AB6:AB7"/>
    <mergeCell ref="AC6:AC7"/>
    <mergeCell ref="AD6:AD7"/>
    <mergeCell ref="AE6:AE7"/>
    <mergeCell ref="AF6:AF7"/>
    <mergeCell ref="Z5:AF5"/>
    <mergeCell ref="E6:E7"/>
    <mergeCell ref="F6:F7"/>
    <mergeCell ref="G6:G7"/>
    <mergeCell ref="J6:K6"/>
    <mergeCell ref="L6:M6"/>
    <mergeCell ref="N6:O6"/>
    <mergeCell ref="Y5:Y7"/>
    <mergeCell ref="A1:W1"/>
    <mergeCell ref="A2:W2"/>
    <mergeCell ref="A5:A7"/>
    <mergeCell ref="B5:B7"/>
    <mergeCell ref="C5:C7"/>
    <mergeCell ref="D5:D7"/>
    <mergeCell ref="E5:G5"/>
    <mergeCell ref="H5:H7"/>
    <mergeCell ref="I5:I7"/>
    <mergeCell ref="J5:M5"/>
    <mergeCell ref="N5:Q5"/>
    <mergeCell ref="R5:U5"/>
    <mergeCell ref="V5:W5"/>
  </mergeCells>
  <pageMargins left="0.25" right="0.25" top="0.75" bottom="0.75" header="0.3" footer="0.3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2019_sem.1,2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babcia</dc:creator>
  <cp:lastModifiedBy>ebn</cp:lastModifiedBy>
  <cp:lastPrinted>2019-10-09T08:08:47Z</cp:lastPrinted>
  <dcterms:created xsi:type="dcterms:W3CDTF">2019-07-05T18:42:53Z</dcterms:created>
  <dcterms:modified xsi:type="dcterms:W3CDTF">2019-10-09T08:09:57Z</dcterms:modified>
</cp:coreProperties>
</file>