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610" windowHeight="11640"/>
  </bookViews>
  <sheets>
    <sheet name="sem_1" sheetId="1" r:id="rId1"/>
  </sheets>
  <calcPr calcId="125725"/>
</workbook>
</file>

<file path=xl/calcChain.xml><?xml version="1.0" encoding="utf-8"?>
<calcChain xmlns="http://schemas.openxmlformats.org/spreadsheetml/2006/main">
  <c r="D44" i="1"/>
  <c r="D32"/>
  <c r="O44"/>
  <c r="N44"/>
  <c r="M44"/>
  <c r="L44"/>
  <c r="K44"/>
  <c r="J44"/>
  <c r="H44"/>
  <c r="E43"/>
  <c r="G42"/>
  <c r="E42"/>
  <c r="G41"/>
  <c r="F41"/>
  <c r="G40"/>
  <c r="F40"/>
  <c r="G39"/>
  <c r="F39"/>
  <c r="F44" s="1"/>
  <c r="T32"/>
  <c r="S32"/>
  <c r="R32"/>
  <c r="O32"/>
  <c r="N32"/>
  <c r="M32"/>
  <c r="L32"/>
  <c r="K32"/>
  <c r="J32"/>
  <c r="H32"/>
  <c r="G30"/>
  <c r="G29"/>
  <c r="F29"/>
  <c r="E29" s="1"/>
  <c r="G28"/>
  <c r="F28"/>
  <c r="E28" s="1"/>
  <c r="G27"/>
  <c r="E27" s="1"/>
  <c r="F27"/>
  <c r="F32" s="1"/>
  <c r="T25"/>
  <c r="T33" s="1"/>
  <c r="S25"/>
  <c r="S33" s="1"/>
  <c r="R25"/>
  <c r="R33" s="1"/>
  <c r="O25"/>
  <c r="O33" s="1"/>
  <c r="N25"/>
  <c r="N33" s="1"/>
  <c r="M25"/>
  <c r="M45" s="1"/>
  <c r="L25"/>
  <c r="L45" s="1"/>
  <c r="K25"/>
  <c r="K33" s="1"/>
  <c r="J25"/>
  <c r="J33" s="1"/>
  <c r="H25"/>
  <c r="H45" s="1"/>
  <c r="D25"/>
  <c r="D45" s="1"/>
  <c r="E24"/>
  <c r="G23"/>
  <c r="F23"/>
  <c r="G22"/>
  <c r="F22"/>
  <c r="E22"/>
  <c r="G21"/>
  <c r="F21"/>
  <c r="E21" s="1"/>
  <c r="F20"/>
  <c r="E20" s="1"/>
  <c r="G19"/>
  <c r="E19"/>
  <c r="G18"/>
  <c r="F18"/>
  <c r="E18" s="1"/>
  <c r="G17"/>
  <c r="G16"/>
  <c r="F16"/>
  <c r="E16" s="1"/>
  <c r="G15"/>
  <c r="F15"/>
  <c r="E15" s="1"/>
  <c r="G14"/>
  <c r="F14"/>
  <c r="G13"/>
  <c r="E13" s="1"/>
  <c r="F13"/>
  <c r="G12"/>
  <c r="F12"/>
  <c r="G11"/>
  <c r="G25" s="1"/>
  <c r="E10"/>
  <c r="F25" l="1"/>
  <c r="F33" s="1"/>
  <c r="E12"/>
  <c r="E14"/>
  <c r="E17"/>
  <c r="E23"/>
  <c r="G32"/>
  <c r="E30"/>
  <c r="E32" s="1"/>
  <c r="H33"/>
  <c r="M33"/>
  <c r="E40"/>
  <c r="E41"/>
  <c r="K45"/>
  <c r="O45"/>
  <c r="E11"/>
  <c r="J34"/>
  <c r="L46"/>
  <c r="N34"/>
  <c r="R34"/>
  <c r="G33"/>
  <c r="G44"/>
  <c r="G45" s="1"/>
  <c r="L33"/>
  <c r="L34" s="1"/>
  <c r="J45"/>
  <c r="J46" s="1"/>
  <c r="N45"/>
  <c r="N46" s="1"/>
  <c r="E39"/>
  <c r="E44" s="1"/>
  <c r="F45" l="1"/>
  <c r="E25"/>
  <c r="E33" s="1"/>
  <c r="H34" l="1"/>
  <c r="G34"/>
  <c r="E45"/>
  <c r="H46" s="1"/>
  <c r="F34"/>
  <c r="G46"/>
  <c r="F46" l="1"/>
</calcChain>
</file>

<file path=xl/sharedStrings.xml><?xml version="1.0" encoding="utf-8"?>
<sst xmlns="http://schemas.openxmlformats.org/spreadsheetml/2006/main" count="154" uniqueCount="89">
  <si>
    <t xml:space="preserve">PLAN STUDIÓW  DLA KIERUNKU  INŻYNIERIA BEZPIECZEŃSTWA </t>
  </si>
  <si>
    <t>l.p</t>
  </si>
  <si>
    <t>Nazwa przedmiotu</t>
  </si>
  <si>
    <t>Forna zaliczenia</t>
  </si>
  <si>
    <t>ECTS</t>
  </si>
  <si>
    <t>Liczba godzin</t>
  </si>
  <si>
    <t>Symbol ćwicz.</t>
  </si>
  <si>
    <t>Rok I</t>
  </si>
  <si>
    <t>Rok II</t>
  </si>
  <si>
    <t>Σ</t>
  </si>
  <si>
    <t>Wykłady</t>
  </si>
  <si>
    <t>Ćwiczenia</t>
  </si>
  <si>
    <t>inne</t>
  </si>
  <si>
    <t>Semestr</t>
  </si>
  <si>
    <t>w.</t>
  </si>
  <si>
    <t>ćw.</t>
  </si>
  <si>
    <t>PRZEDMIOTY DO WYBORU</t>
  </si>
  <si>
    <t>PRZEDMIOTY WSPÓLNE</t>
  </si>
  <si>
    <t>sem.1</t>
  </si>
  <si>
    <t>sem. 2</t>
  </si>
  <si>
    <t>sem. 3</t>
  </si>
  <si>
    <t>Prawo</t>
  </si>
  <si>
    <t>E</t>
  </si>
  <si>
    <t>Lp.</t>
  </si>
  <si>
    <t>Język obcy - branżowy</t>
  </si>
  <si>
    <t>Z, Z</t>
  </si>
  <si>
    <t>L</t>
  </si>
  <si>
    <t>Zarzadzanie bezpieczeństwem w przestrzeni publicznej</t>
  </si>
  <si>
    <t xml:space="preserve">Matematyczne wspomaganie decyzji </t>
  </si>
  <si>
    <t>Z</t>
  </si>
  <si>
    <t>L/P</t>
  </si>
  <si>
    <t xml:space="preserve">Ochrona przeciwpożarowa </t>
  </si>
  <si>
    <t>Systemy bezpieczeństwa I, II, III*</t>
  </si>
  <si>
    <t>Z, Z, Z,</t>
  </si>
  <si>
    <t>P</t>
  </si>
  <si>
    <t>Ratownictwo techniczne</t>
  </si>
  <si>
    <t>Analizy przestrzenne dla potrzeb  bezpieczeństwa</t>
  </si>
  <si>
    <t>Katastrofy przemysłowe i komunikacyjne</t>
  </si>
  <si>
    <t>Statystyka matematyczna II</t>
  </si>
  <si>
    <t>Cyberbezpieczeństwo</t>
  </si>
  <si>
    <t>Makroergonomia</t>
  </si>
  <si>
    <t>Innowacje</t>
  </si>
  <si>
    <t>Bezpieczeństwo procesów technologicznych</t>
  </si>
  <si>
    <t>Przedmiot społeczny (lista uczelniana)</t>
  </si>
  <si>
    <t>-</t>
  </si>
  <si>
    <t>Bezpieczeństwo osób niepełnosprawnych</t>
  </si>
  <si>
    <t xml:space="preserve">Zarządzanie jakością </t>
  </si>
  <si>
    <t>BHP w rolnictwie i gospodarce żywnościowej</t>
  </si>
  <si>
    <t xml:space="preserve">Zintegrowane zarzadzanie środowiskiem </t>
  </si>
  <si>
    <t>BHP w przemyśle</t>
  </si>
  <si>
    <t>Metodologia badań naukowych</t>
  </si>
  <si>
    <t>BHP w gospodarce komunalnej</t>
  </si>
  <si>
    <t>Kierowanie organizacjami</t>
  </si>
  <si>
    <t>Ekonomika pracy</t>
  </si>
  <si>
    <t>Praktyka dyplomowa (4 tygodnie)</t>
  </si>
  <si>
    <t>Projektowanie i diagnozowanie stanowiska pracy</t>
  </si>
  <si>
    <t xml:space="preserve">         Razem:</t>
  </si>
  <si>
    <t>Ścieżka kształcenia: BEZPIECZEŃSTWO EKOLOGICZNE</t>
  </si>
  <si>
    <t>Przedmiot do wyboru I</t>
  </si>
  <si>
    <t>Przedmiot do wyboru BE</t>
  </si>
  <si>
    <t>E, E</t>
  </si>
  <si>
    <t>Oceny oddziaływania  na środowisko</t>
  </si>
  <si>
    <t>Gospodarka odpadami</t>
  </si>
  <si>
    <t>Seminarium dyplomowe</t>
  </si>
  <si>
    <t>Ekonomika zagrożeń naturalnych</t>
  </si>
  <si>
    <t>Praca magisterska</t>
  </si>
  <si>
    <t>E**</t>
  </si>
  <si>
    <t>Odnawialne źródła energii</t>
  </si>
  <si>
    <t>X</t>
  </si>
  <si>
    <t>Ochrona od powodzi i suszy II</t>
  </si>
  <si>
    <t>ŁĄCZNIE - kształcenie w zakresie bezpieczeństwa ekologicznego</t>
  </si>
  <si>
    <t>Liczba egzaminów w semestrze</t>
  </si>
  <si>
    <t>Liczba punktów ECTS w semestrze</t>
  </si>
  <si>
    <t>Dopuszczalny deficyt punktów ECTS po semestrze</t>
  </si>
  <si>
    <t>Ścieżka kształcenia: BEZPIECZEŃSTWO I HIGIENA PRACY</t>
  </si>
  <si>
    <t>Przedmiot do wyboru BHP</t>
  </si>
  <si>
    <t>ŁĄCZNIE - kształcenie w zakresie bezpieczeństwa i higieny pracy</t>
  </si>
  <si>
    <t>Oznaczenia egzaminów i ćwiczeń</t>
  </si>
  <si>
    <t>przedmiot kończy się egzaminem</t>
  </si>
  <si>
    <t>przedmiot kończy się zaliczeniem na ocenę</t>
  </si>
  <si>
    <t>egzamin dyplomowy</t>
  </si>
  <si>
    <t>ćwiczenia laboratoryjne</t>
  </si>
  <si>
    <t>ćwiczenia projektowe</t>
  </si>
  <si>
    <t>STUDIA STACJONARNE DRUGIEGO STOPNIA</t>
  </si>
  <si>
    <t>Obowiązuje od 1. II. 2020 r.</t>
  </si>
  <si>
    <t>Ścieżka kształcenia : Bezpieczeństwo i higiena pracy - 3 przedmioty</t>
  </si>
  <si>
    <t>Ścieżka kształcenia: Bezpieczeństwo ekologiczne - 3 przedmioty</t>
  </si>
  <si>
    <t>Przedmioty wspólne dla obu ścieżek I - 1 przedmiot</t>
  </si>
  <si>
    <t>Zatwierdzony uchwałą nr 86/2019 Senatu Uniwersytetu Przyrodniczego we Wrocławiu z dnia 25 września 2019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</si>
</sst>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32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1" xfId="0" quotePrefix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0" xfId="0" quotePrefix="1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indent="1"/>
    </xf>
    <xf numFmtId="0" fontId="4" fillId="0" borderId="2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quotePrefix="1" applyFont="1" applyFill="1" applyBorder="1" applyAlignment="1">
      <alignment horizontal="center" vertical="center" wrapText="1"/>
    </xf>
    <xf numFmtId="0" fontId="4" fillId="0" borderId="14" xfId="0" quotePrefix="1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7" fillId="0" borderId="58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5" fillId="0" borderId="67" xfId="0" quotePrefix="1" applyFont="1" applyFill="1" applyBorder="1" applyAlignment="1">
      <alignment horizontal="center"/>
    </xf>
    <xf numFmtId="0" fontId="5" fillId="0" borderId="53" xfId="0" quotePrefix="1" applyFont="1" applyFill="1" applyBorder="1" applyAlignment="1">
      <alignment horizontal="center"/>
    </xf>
    <xf numFmtId="0" fontId="5" fillId="0" borderId="68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9" fontId="8" fillId="0" borderId="66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69" xfId="0" applyNumberFormat="1" applyFont="1" applyFill="1" applyBorder="1" applyAlignment="1">
      <alignment horizontal="center" vertical="center" wrapText="1"/>
    </xf>
    <xf numFmtId="164" fontId="8" fillId="0" borderId="7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quotePrefix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wrapText="1"/>
    </xf>
    <xf numFmtId="0" fontId="4" fillId="0" borderId="45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0" xfId="0" quotePrefix="1" applyFont="1" applyFill="1" applyBorder="1" applyAlignment="1">
      <alignment horizontal="left" vertical="center" wrapText="1"/>
    </xf>
    <xf numFmtId="0" fontId="4" fillId="0" borderId="23" xfId="0" quotePrefix="1" applyFont="1" applyFill="1" applyBorder="1" applyAlignment="1">
      <alignment horizontal="left" vertical="center" wrapText="1"/>
    </xf>
    <xf numFmtId="0" fontId="4" fillId="0" borderId="41" xfId="0" quotePrefix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5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left"/>
    </xf>
    <xf numFmtId="0" fontId="4" fillId="0" borderId="33" xfId="0" quotePrefix="1" applyFont="1" applyFill="1" applyBorder="1" applyAlignment="1">
      <alignment horizontal="left" vertical="center" wrapText="1"/>
    </xf>
    <xf numFmtId="0" fontId="4" fillId="0" borderId="35" xfId="0" quotePrefix="1" applyFont="1" applyFill="1" applyBorder="1" applyAlignment="1">
      <alignment horizontal="left" vertical="center" wrapText="1"/>
    </xf>
    <xf numFmtId="0" fontId="4" fillId="0" borderId="37" xfId="0" quotePrefix="1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49" xfId="0" quotePrefix="1" applyFont="1" applyFill="1" applyBorder="1" applyAlignment="1">
      <alignment horizontal="left" vertical="center" wrapText="1"/>
    </xf>
    <xf numFmtId="0" fontId="4" fillId="0" borderId="50" xfId="0" quotePrefix="1" applyFont="1" applyFill="1" applyBorder="1" applyAlignment="1">
      <alignment horizontal="left" vertical="center" wrapText="1"/>
    </xf>
    <xf numFmtId="0" fontId="4" fillId="0" borderId="51" xfId="0" quotePrefix="1" applyFont="1" applyFill="1" applyBorder="1" applyAlignment="1">
      <alignment horizontal="left" vertical="center" wrapText="1"/>
    </xf>
    <xf numFmtId="1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21" xfId="0" quotePrefix="1" applyFont="1" applyFill="1" applyBorder="1" applyAlignment="1">
      <alignment horizontal="left" vertical="center" wrapText="1"/>
    </xf>
    <xf numFmtId="0" fontId="4" fillId="0" borderId="61" xfId="0" quotePrefix="1" applyFont="1" applyFill="1" applyBorder="1" applyAlignment="1">
      <alignment horizontal="left" vertical="center" wrapText="1"/>
    </xf>
    <xf numFmtId="0" fontId="4" fillId="0" borderId="26" xfId="0" quotePrefix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6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left" wrapText="1"/>
    </xf>
    <xf numFmtId="0" fontId="4" fillId="0" borderId="50" xfId="0" applyFont="1" applyFill="1" applyBorder="1" applyAlignment="1">
      <alignment horizontal="left" wrapText="1"/>
    </xf>
    <xf numFmtId="0" fontId="4" fillId="0" borderId="51" xfId="0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vertical="center" wrapText="1"/>
    </xf>
    <xf numFmtId="10" fontId="5" fillId="0" borderId="66" xfId="0" applyNumberFormat="1" applyFont="1" applyFill="1" applyBorder="1" applyAlignment="1">
      <alignment horizontal="left" vertical="center" wrapText="1"/>
    </xf>
    <xf numFmtId="10" fontId="5" fillId="0" borderId="7" xfId="0" applyNumberFormat="1" applyFont="1" applyFill="1" applyBorder="1" applyAlignment="1">
      <alignment horizontal="left" vertical="center" wrapText="1"/>
    </xf>
    <xf numFmtId="10" fontId="5" fillId="0" borderId="47" xfId="0" applyNumberFormat="1" applyFont="1" applyFill="1" applyBorder="1" applyAlignment="1">
      <alignment horizontal="left" vertical="center" wrapText="1"/>
    </xf>
    <xf numFmtId="10" fontId="5" fillId="0" borderId="13" xfId="0" applyNumberFormat="1" applyFont="1" applyFill="1" applyBorder="1" applyAlignment="1">
      <alignment horizontal="left" vertical="center" wrapText="1"/>
    </xf>
    <xf numFmtId="10" fontId="5" fillId="0" borderId="62" xfId="0" applyNumberFormat="1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3">
    <cellStyle name="Normalny" xfId="0" builtinId="0"/>
    <cellStyle name="Normalny 10" xfId="1"/>
    <cellStyle name="Normalny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1"/>
  <sheetViews>
    <sheetView tabSelected="1" topLeftCell="A19" zoomScaleNormal="100" zoomScaleSheetLayoutView="100" workbookViewId="0">
      <selection activeCell="S40" sqref="S40"/>
    </sheetView>
  </sheetViews>
  <sheetFormatPr defaultColWidth="6.7109375" defaultRowHeight="13.5"/>
  <cols>
    <col min="1" max="1" width="4.42578125" style="9" customWidth="1"/>
    <col min="2" max="2" width="31.85546875" style="9" customWidth="1"/>
    <col min="3" max="3" width="5.7109375" style="9" customWidth="1"/>
    <col min="4" max="4" width="5" style="9" customWidth="1"/>
    <col min="5" max="9" width="4.7109375" style="9" customWidth="1"/>
    <col min="10" max="15" width="4.28515625" style="9" customWidth="1"/>
    <col min="16" max="16" width="6.7109375" style="54"/>
    <col min="17" max="17" width="6.7109375" style="6"/>
    <col min="18" max="20" width="6.7109375" style="7"/>
    <col min="21" max="21" width="5.28515625" style="8" customWidth="1"/>
    <col min="22" max="24" width="5.7109375" style="9" customWidth="1"/>
    <col min="25" max="26" width="6.7109375" style="9"/>
    <col min="27" max="28" width="3.7109375" style="9" customWidth="1"/>
    <col min="29" max="16384" width="6.7109375" style="9"/>
  </cols>
  <sheetData>
    <row r="1" spans="1:30" s="4" customFormat="1" ht="12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56"/>
      <c r="Q1" s="2"/>
      <c r="R1" s="3"/>
      <c r="S1" s="3"/>
      <c r="T1" s="3"/>
      <c r="U1" s="1"/>
    </row>
    <row r="2" spans="1:30" s="4" customFormat="1" ht="12.75" customHeight="1">
      <c r="A2" s="164" t="s">
        <v>83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56"/>
      <c r="Q2" s="2"/>
      <c r="R2" s="3"/>
      <c r="S2" s="3"/>
      <c r="T2" s="3"/>
      <c r="U2" s="1"/>
    </row>
    <row r="3" spans="1:30" ht="15.75" customHeight="1">
      <c r="A3" s="5" t="s">
        <v>88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0">
      <c r="A4" s="10" t="s">
        <v>84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30">
      <c r="A5" s="165" t="s">
        <v>1</v>
      </c>
      <c r="B5" s="168" t="s">
        <v>2</v>
      </c>
      <c r="C5" s="171" t="s">
        <v>3</v>
      </c>
      <c r="D5" s="172" t="s">
        <v>4</v>
      </c>
      <c r="E5" s="173" t="s">
        <v>5</v>
      </c>
      <c r="F5" s="174"/>
      <c r="G5" s="174"/>
      <c r="H5" s="174"/>
      <c r="I5" s="175" t="s">
        <v>6</v>
      </c>
      <c r="J5" s="176" t="s">
        <v>7</v>
      </c>
      <c r="K5" s="176"/>
      <c r="L5" s="176"/>
      <c r="M5" s="176"/>
      <c r="N5" s="177" t="s">
        <v>8</v>
      </c>
      <c r="O5" s="176"/>
      <c r="P5" s="6"/>
    </row>
    <row r="6" spans="1:30" ht="15" customHeight="1">
      <c r="A6" s="166"/>
      <c r="B6" s="169"/>
      <c r="C6" s="171"/>
      <c r="D6" s="172"/>
      <c r="E6" s="181" t="s">
        <v>9</v>
      </c>
      <c r="F6" s="182" t="s">
        <v>10</v>
      </c>
      <c r="G6" s="183" t="s">
        <v>11</v>
      </c>
      <c r="H6" s="184" t="s">
        <v>12</v>
      </c>
      <c r="I6" s="175"/>
      <c r="J6" s="177" t="s">
        <v>13</v>
      </c>
      <c r="K6" s="176"/>
      <c r="L6" s="176"/>
      <c r="M6" s="176"/>
      <c r="N6" s="176"/>
      <c r="O6" s="176"/>
      <c r="P6" s="6"/>
    </row>
    <row r="7" spans="1:30" ht="15" customHeight="1">
      <c r="A7" s="166"/>
      <c r="B7" s="169"/>
      <c r="C7" s="171"/>
      <c r="D7" s="172"/>
      <c r="E7" s="181"/>
      <c r="F7" s="182"/>
      <c r="G7" s="183"/>
      <c r="H7" s="185"/>
      <c r="I7" s="175"/>
      <c r="J7" s="187">
        <v>1</v>
      </c>
      <c r="K7" s="188"/>
      <c r="L7" s="187">
        <v>2</v>
      </c>
      <c r="M7" s="188"/>
      <c r="N7" s="187">
        <v>3</v>
      </c>
      <c r="O7" s="188"/>
      <c r="P7" s="6"/>
      <c r="R7" s="12"/>
      <c r="S7" s="12"/>
      <c r="T7" s="12"/>
      <c r="U7" s="6"/>
    </row>
    <row r="8" spans="1:30">
      <c r="A8" s="167"/>
      <c r="B8" s="170"/>
      <c r="C8" s="171"/>
      <c r="D8" s="172"/>
      <c r="E8" s="181"/>
      <c r="F8" s="182"/>
      <c r="G8" s="183"/>
      <c r="H8" s="186"/>
      <c r="I8" s="175"/>
      <c r="J8" s="13" t="s">
        <v>14</v>
      </c>
      <c r="K8" s="14" t="s">
        <v>15</v>
      </c>
      <c r="L8" s="13" t="s">
        <v>14</v>
      </c>
      <c r="M8" s="14" t="s">
        <v>15</v>
      </c>
      <c r="N8" s="13" t="s">
        <v>14</v>
      </c>
      <c r="O8" s="14" t="s">
        <v>15</v>
      </c>
      <c r="P8" s="6"/>
      <c r="R8" s="189" t="s">
        <v>4</v>
      </c>
      <c r="S8" s="190"/>
      <c r="T8" s="191"/>
      <c r="U8" s="6"/>
      <c r="V8" s="192" t="s">
        <v>16</v>
      </c>
      <c r="W8" s="192"/>
      <c r="X8" s="192"/>
      <c r="Y8" s="192"/>
      <c r="Z8" s="192"/>
      <c r="AA8" s="192"/>
      <c r="AB8" s="192"/>
      <c r="AC8" s="192"/>
      <c r="AD8" s="192"/>
    </row>
    <row r="9" spans="1:30" ht="24.75" customHeight="1">
      <c r="A9" s="193" t="s">
        <v>17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5"/>
      <c r="P9" s="15"/>
      <c r="Q9" s="15"/>
      <c r="R9" s="16" t="s">
        <v>18</v>
      </c>
      <c r="S9" s="17" t="s">
        <v>19</v>
      </c>
      <c r="T9" s="18" t="s">
        <v>20</v>
      </c>
      <c r="U9" s="6"/>
      <c r="V9" s="196" t="s">
        <v>87</v>
      </c>
      <c r="W9" s="196"/>
      <c r="X9" s="196"/>
      <c r="Y9" s="196"/>
      <c r="Z9" s="196"/>
      <c r="AA9" s="196"/>
      <c r="AB9" s="196"/>
      <c r="AC9" s="19"/>
      <c r="AD9" s="19"/>
    </row>
    <row r="10" spans="1:30">
      <c r="A10" s="20">
        <v>1</v>
      </c>
      <c r="B10" s="21" t="s">
        <v>21</v>
      </c>
      <c r="C10" s="20" t="s">
        <v>22</v>
      </c>
      <c r="D10" s="22">
        <v>2</v>
      </c>
      <c r="E10" s="23">
        <f>F10+G10+H10</f>
        <v>30</v>
      </c>
      <c r="F10" s="24">
        <v>30</v>
      </c>
      <c r="G10" s="25"/>
      <c r="H10" s="26"/>
      <c r="I10" s="20"/>
      <c r="J10" s="27">
        <v>2</v>
      </c>
      <c r="K10" s="28"/>
      <c r="L10" s="24"/>
      <c r="M10" s="26"/>
      <c r="N10" s="29"/>
      <c r="O10" s="30"/>
      <c r="P10" s="15"/>
      <c r="Q10" s="15"/>
      <c r="R10" s="31">
        <v>2</v>
      </c>
      <c r="S10" s="32"/>
      <c r="T10" s="33"/>
      <c r="U10" s="6"/>
      <c r="V10" s="34" t="s">
        <v>23</v>
      </c>
      <c r="W10" s="189" t="s">
        <v>2</v>
      </c>
      <c r="X10" s="190"/>
      <c r="Y10" s="190"/>
      <c r="Z10" s="190"/>
      <c r="AA10" s="190"/>
      <c r="AB10" s="190"/>
      <c r="AC10" s="191"/>
      <c r="AD10" s="19"/>
    </row>
    <row r="11" spans="1:30" s="49" customFormat="1" ht="13.5" customHeight="1">
      <c r="A11" s="35">
        <v>2</v>
      </c>
      <c r="B11" s="36" t="s">
        <v>24</v>
      </c>
      <c r="C11" s="35" t="s">
        <v>25</v>
      </c>
      <c r="D11" s="37">
        <v>4</v>
      </c>
      <c r="E11" s="38">
        <f t="shared" ref="E11:E24" si="0">F11+G11+H11</f>
        <v>60</v>
      </c>
      <c r="F11" s="39"/>
      <c r="G11" s="40">
        <f>(K11+M11+O11)*15</f>
        <v>60</v>
      </c>
      <c r="H11" s="41"/>
      <c r="I11" s="42" t="s">
        <v>26</v>
      </c>
      <c r="J11" s="37"/>
      <c r="K11" s="43">
        <v>2</v>
      </c>
      <c r="L11" s="39"/>
      <c r="M11" s="41">
        <v>2</v>
      </c>
      <c r="N11" s="44"/>
      <c r="O11" s="45"/>
      <c r="P11" s="15"/>
      <c r="Q11" s="15"/>
      <c r="R11" s="46">
        <v>2</v>
      </c>
      <c r="S11" s="35">
        <v>2</v>
      </c>
      <c r="T11" s="47"/>
      <c r="U11" s="6"/>
      <c r="V11" s="48">
        <v>1</v>
      </c>
      <c r="W11" s="178" t="s">
        <v>27</v>
      </c>
      <c r="X11" s="179"/>
      <c r="Y11" s="179"/>
      <c r="Z11" s="179"/>
      <c r="AA11" s="179"/>
      <c r="AB11" s="179"/>
      <c r="AC11" s="180"/>
      <c r="AD11" s="19"/>
    </row>
    <row r="12" spans="1:30" s="60" customFormat="1">
      <c r="A12" s="35">
        <v>3</v>
      </c>
      <c r="B12" s="50" t="s">
        <v>28</v>
      </c>
      <c r="C12" s="149" t="s">
        <v>29</v>
      </c>
      <c r="D12" s="6">
        <v>5</v>
      </c>
      <c r="E12" s="51">
        <f t="shared" si="0"/>
        <v>60</v>
      </c>
      <c r="F12" s="52">
        <f t="shared" ref="F12:G22" si="1">(J12+L12+N12)*15</f>
        <v>30</v>
      </c>
      <c r="G12" s="53">
        <f t="shared" si="1"/>
        <v>30</v>
      </c>
      <c r="H12" s="54"/>
      <c r="I12" s="55" t="s">
        <v>30</v>
      </c>
      <c r="J12" s="6">
        <v>2</v>
      </c>
      <c r="K12" s="56">
        <v>2</v>
      </c>
      <c r="L12" s="52"/>
      <c r="M12" s="54"/>
      <c r="N12" s="51"/>
      <c r="O12" s="57"/>
      <c r="P12" s="58"/>
      <c r="Q12" s="58"/>
      <c r="R12" s="46">
        <v>5</v>
      </c>
      <c r="S12" s="35"/>
      <c r="T12" s="47"/>
      <c r="U12" s="6"/>
      <c r="V12" s="59">
        <v>2</v>
      </c>
      <c r="W12" s="197" t="s">
        <v>31</v>
      </c>
      <c r="X12" s="198"/>
      <c r="Y12" s="198"/>
      <c r="Z12" s="198"/>
      <c r="AA12" s="198"/>
      <c r="AB12" s="198"/>
      <c r="AC12" s="199"/>
      <c r="AD12" s="19"/>
    </row>
    <row r="13" spans="1:30" s="60" customFormat="1">
      <c r="A13" s="35">
        <v>4</v>
      </c>
      <c r="B13" s="61" t="s">
        <v>32</v>
      </c>
      <c r="C13" s="35" t="s">
        <v>33</v>
      </c>
      <c r="D13" s="37">
        <v>12</v>
      </c>
      <c r="E13" s="38">
        <f t="shared" si="0"/>
        <v>135</v>
      </c>
      <c r="F13" s="39">
        <f t="shared" si="1"/>
        <v>45</v>
      </c>
      <c r="G13" s="40">
        <f>(K13+M13+O13)*15</f>
        <v>90</v>
      </c>
      <c r="H13" s="41"/>
      <c r="I13" s="62" t="s">
        <v>34</v>
      </c>
      <c r="J13" s="37">
        <v>1</v>
      </c>
      <c r="K13" s="43">
        <v>2</v>
      </c>
      <c r="L13" s="39">
        <v>1</v>
      </c>
      <c r="M13" s="41">
        <v>2</v>
      </c>
      <c r="N13" s="38">
        <v>1</v>
      </c>
      <c r="O13" s="47">
        <v>2</v>
      </c>
      <c r="P13" s="6"/>
      <c r="Q13" s="6"/>
      <c r="R13" s="46">
        <v>4</v>
      </c>
      <c r="S13" s="35">
        <v>4</v>
      </c>
      <c r="T13" s="47">
        <v>4</v>
      </c>
      <c r="U13" s="6"/>
      <c r="V13" s="59">
        <v>3</v>
      </c>
      <c r="W13" s="197" t="s">
        <v>35</v>
      </c>
      <c r="X13" s="198"/>
      <c r="Y13" s="198"/>
      <c r="Z13" s="198"/>
      <c r="AA13" s="198"/>
      <c r="AB13" s="198"/>
      <c r="AC13" s="199"/>
      <c r="AD13" s="19"/>
    </row>
    <row r="14" spans="1:30" s="60" customFormat="1" ht="13.5" customHeight="1">
      <c r="A14" s="35">
        <v>5</v>
      </c>
      <c r="B14" s="61" t="s">
        <v>36</v>
      </c>
      <c r="C14" s="35" t="s">
        <v>22</v>
      </c>
      <c r="D14" s="37">
        <v>4</v>
      </c>
      <c r="E14" s="38">
        <f t="shared" si="0"/>
        <v>45</v>
      </c>
      <c r="F14" s="39">
        <f>(J14+L14+N14)*15</f>
        <v>15</v>
      </c>
      <c r="G14" s="40">
        <f>(K14+M14+O14)*15</f>
        <v>30</v>
      </c>
      <c r="H14" s="41"/>
      <c r="I14" s="62" t="s">
        <v>26</v>
      </c>
      <c r="J14" s="37">
        <v>1</v>
      </c>
      <c r="K14" s="43">
        <v>2</v>
      </c>
      <c r="L14" s="39"/>
      <c r="M14" s="41"/>
      <c r="N14" s="63"/>
      <c r="O14" s="64"/>
      <c r="P14" s="50"/>
      <c r="Q14" s="50"/>
      <c r="R14" s="46">
        <v>4</v>
      </c>
      <c r="S14" s="66"/>
      <c r="T14" s="47"/>
      <c r="U14" s="6"/>
      <c r="V14" s="59">
        <v>4</v>
      </c>
      <c r="W14" s="200" t="s">
        <v>37</v>
      </c>
      <c r="X14" s="201"/>
      <c r="Y14" s="201"/>
      <c r="Z14" s="201"/>
      <c r="AA14" s="201"/>
      <c r="AB14" s="201"/>
      <c r="AC14" s="202"/>
      <c r="AD14" s="19"/>
    </row>
    <row r="15" spans="1:30" s="60" customFormat="1">
      <c r="A15" s="35">
        <v>6</v>
      </c>
      <c r="B15" s="61" t="s">
        <v>38</v>
      </c>
      <c r="C15" s="35" t="s">
        <v>29</v>
      </c>
      <c r="D15" s="37">
        <v>3</v>
      </c>
      <c r="E15" s="38">
        <f t="shared" si="0"/>
        <v>45</v>
      </c>
      <c r="F15" s="39">
        <f>(J15+L15+N15)*15</f>
        <v>15</v>
      </c>
      <c r="G15" s="40">
        <f>(K15+M15+O15)*15</f>
        <v>30</v>
      </c>
      <c r="H15" s="41"/>
      <c r="I15" s="62" t="s">
        <v>26</v>
      </c>
      <c r="J15" s="37">
        <v>1</v>
      </c>
      <c r="K15" s="43">
        <v>2</v>
      </c>
      <c r="L15" s="39"/>
      <c r="M15" s="41"/>
      <c r="N15" s="38"/>
      <c r="O15" s="67"/>
      <c r="P15" s="58"/>
      <c r="Q15" s="58"/>
      <c r="R15" s="46">
        <v>3</v>
      </c>
      <c r="S15" s="35"/>
      <c r="T15" s="47"/>
      <c r="U15" s="6"/>
      <c r="V15" s="68">
        <v>5</v>
      </c>
      <c r="W15" s="203" t="s">
        <v>39</v>
      </c>
      <c r="X15" s="204"/>
      <c r="Y15" s="204"/>
      <c r="Z15" s="204"/>
      <c r="AA15" s="204"/>
      <c r="AB15" s="204"/>
      <c r="AC15" s="205"/>
      <c r="AD15" s="19"/>
    </row>
    <row r="16" spans="1:30" s="60" customFormat="1">
      <c r="A16" s="35">
        <v>7</v>
      </c>
      <c r="B16" s="61" t="s">
        <v>40</v>
      </c>
      <c r="C16" s="35" t="s">
        <v>22</v>
      </c>
      <c r="D16" s="37">
        <v>4</v>
      </c>
      <c r="E16" s="38">
        <f t="shared" si="0"/>
        <v>45</v>
      </c>
      <c r="F16" s="39">
        <f t="shared" si="1"/>
        <v>30</v>
      </c>
      <c r="G16" s="40">
        <f t="shared" si="1"/>
        <v>15</v>
      </c>
      <c r="H16" s="41"/>
      <c r="I16" s="62" t="s">
        <v>34</v>
      </c>
      <c r="J16" s="37">
        <v>2</v>
      </c>
      <c r="K16" s="43">
        <v>1</v>
      </c>
      <c r="L16" s="39"/>
      <c r="M16" s="41"/>
      <c r="N16" s="38"/>
      <c r="O16" s="67"/>
      <c r="P16" s="58"/>
      <c r="Q16" s="58"/>
      <c r="R16" s="46">
        <v>4</v>
      </c>
      <c r="S16" s="35"/>
      <c r="T16" s="47"/>
      <c r="U16" s="6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s="76" customFormat="1" ht="13.5" customHeight="1">
      <c r="A17" s="35">
        <v>8</v>
      </c>
      <c r="B17" s="61" t="s">
        <v>41</v>
      </c>
      <c r="C17" s="62" t="s">
        <v>29</v>
      </c>
      <c r="D17" s="69">
        <v>1</v>
      </c>
      <c r="E17" s="38">
        <f>F17+G17+H17</f>
        <v>15</v>
      </c>
      <c r="F17" s="39"/>
      <c r="G17" s="40">
        <f>(K17+M17+O17)*15</f>
        <v>15</v>
      </c>
      <c r="H17" s="70"/>
      <c r="I17" s="71"/>
      <c r="J17" s="69"/>
      <c r="K17" s="72">
        <v>1</v>
      </c>
      <c r="L17" s="73"/>
      <c r="M17" s="70"/>
      <c r="N17" s="63"/>
      <c r="O17" s="64"/>
      <c r="P17" s="74"/>
      <c r="Q17" s="74"/>
      <c r="R17" s="59">
        <v>1</v>
      </c>
      <c r="S17" s="62"/>
      <c r="T17" s="64"/>
      <c r="U17" s="74"/>
      <c r="V17" s="215" t="s">
        <v>85</v>
      </c>
      <c r="W17" s="215"/>
      <c r="X17" s="215"/>
      <c r="Y17" s="215"/>
      <c r="Z17" s="215"/>
      <c r="AA17" s="215"/>
      <c r="AB17" s="215"/>
      <c r="AC17" s="215"/>
      <c r="AD17" s="215"/>
    </row>
    <row r="18" spans="1:30" s="78" customFormat="1">
      <c r="A18" s="35">
        <v>9</v>
      </c>
      <c r="B18" s="61" t="s">
        <v>42</v>
      </c>
      <c r="C18" s="35" t="s">
        <v>22</v>
      </c>
      <c r="D18" s="37">
        <v>5</v>
      </c>
      <c r="E18" s="38">
        <f>F18+G18+H18</f>
        <v>60</v>
      </c>
      <c r="F18" s="39">
        <f>(J18+L18+N18)*15</f>
        <v>30</v>
      </c>
      <c r="G18" s="40">
        <f>(K18+M18+O18)*15</f>
        <v>30</v>
      </c>
      <c r="H18" s="41"/>
      <c r="I18" s="62" t="s">
        <v>30</v>
      </c>
      <c r="J18" s="37">
        <v>2</v>
      </c>
      <c r="K18" s="43">
        <v>2</v>
      </c>
      <c r="L18" s="73"/>
      <c r="M18" s="70"/>
      <c r="N18" s="63"/>
      <c r="O18" s="64"/>
      <c r="P18" s="74"/>
      <c r="Q18" s="74"/>
      <c r="R18" s="46">
        <v>5</v>
      </c>
      <c r="S18" s="35"/>
      <c r="T18" s="64"/>
      <c r="U18" s="74"/>
      <c r="V18" s="34" t="s">
        <v>23</v>
      </c>
      <c r="W18" s="189" t="s">
        <v>2</v>
      </c>
      <c r="X18" s="190"/>
      <c r="Y18" s="190"/>
      <c r="Z18" s="190"/>
      <c r="AA18" s="190"/>
      <c r="AB18" s="190"/>
      <c r="AC18" s="191"/>
      <c r="AD18" s="77"/>
    </row>
    <row r="19" spans="1:30" s="76" customFormat="1" ht="13.5" customHeight="1">
      <c r="A19" s="35">
        <v>10</v>
      </c>
      <c r="B19" s="61" t="s">
        <v>43</v>
      </c>
      <c r="C19" s="62" t="s">
        <v>29</v>
      </c>
      <c r="D19" s="69">
        <v>2</v>
      </c>
      <c r="E19" s="38">
        <f t="shared" si="0"/>
        <v>30</v>
      </c>
      <c r="F19" s="39"/>
      <c r="G19" s="40">
        <f t="shared" si="1"/>
        <v>30</v>
      </c>
      <c r="H19" s="70"/>
      <c r="I19" s="71" t="s">
        <v>44</v>
      </c>
      <c r="J19" s="69"/>
      <c r="K19" s="72"/>
      <c r="L19" s="73"/>
      <c r="M19" s="69">
        <v>2</v>
      </c>
      <c r="N19" s="65"/>
      <c r="O19" s="64"/>
      <c r="P19" s="74"/>
      <c r="Q19" s="74"/>
      <c r="R19" s="79"/>
      <c r="S19" s="62">
        <v>2</v>
      </c>
      <c r="T19" s="80"/>
      <c r="U19" s="74"/>
      <c r="V19" s="48">
        <v>1</v>
      </c>
      <c r="W19" s="178" t="s">
        <v>45</v>
      </c>
      <c r="X19" s="179"/>
      <c r="Y19" s="179"/>
      <c r="Z19" s="179"/>
      <c r="AA19" s="179"/>
      <c r="AB19" s="179"/>
      <c r="AC19" s="180"/>
      <c r="AD19" s="81"/>
    </row>
    <row r="20" spans="1:30" s="76" customFormat="1" ht="13.5" customHeight="1">
      <c r="A20" s="35">
        <v>11</v>
      </c>
      <c r="B20" s="61" t="s">
        <v>46</v>
      </c>
      <c r="C20" s="35" t="s">
        <v>29</v>
      </c>
      <c r="D20" s="37">
        <v>4</v>
      </c>
      <c r="E20" s="38">
        <f>F20+G20+H20</f>
        <v>60</v>
      </c>
      <c r="F20" s="39">
        <f>(J20+L20+N20)*15</f>
        <v>30</v>
      </c>
      <c r="G20" s="40">
        <v>30</v>
      </c>
      <c r="H20" s="41"/>
      <c r="I20" s="62" t="s">
        <v>34</v>
      </c>
      <c r="J20" s="37"/>
      <c r="K20" s="43"/>
      <c r="L20" s="39">
        <v>2</v>
      </c>
      <c r="M20" s="37">
        <v>2</v>
      </c>
      <c r="N20" s="38"/>
      <c r="O20" s="47"/>
      <c r="P20" s="58"/>
      <c r="Q20" s="58"/>
      <c r="R20" s="82"/>
      <c r="S20" s="35">
        <v>4</v>
      </c>
      <c r="T20" s="67"/>
      <c r="U20" s="74"/>
      <c r="V20" s="59">
        <v>2</v>
      </c>
      <c r="W20" s="206" t="s">
        <v>47</v>
      </c>
      <c r="X20" s="207"/>
      <c r="Y20" s="207"/>
      <c r="Z20" s="207"/>
      <c r="AA20" s="207"/>
      <c r="AB20" s="207"/>
      <c r="AC20" s="208"/>
      <c r="AD20" s="81"/>
    </row>
    <row r="21" spans="1:30" s="76" customFormat="1" ht="13.5" customHeight="1">
      <c r="A21" s="35">
        <v>12</v>
      </c>
      <c r="B21" s="83" t="s">
        <v>48</v>
      </c>
      <c r="C21" s="32" t="s">
        <v>29</v>
      </c>
      <c r="D21" s="27">
        <v>3</v>
      </c>
      <c r="E21" s="84">
        <f>F21+G21+H21</f>
        <v>45</v>
      </c>
      <c r="F21" s="24">
        <f>(J21+L21+N21)*15</f>
        <v>15</v>
      </c>
      <c r="G21" s="25">
        <f>(K21+M21+O21)*15</f>
        <v>30</v>
      </c>
      <c r="H21" s="85"/>
      <c r="I21" s="86" t="s">
        <v>26</v>
      </c>
      <c r="J21" s="27"/>
      <c r="K21" s="87"/>
      <c r="L21" s="24">
        <v>1</v>
      </c>
      <c r="M21" s="85">
        <v>2</v>
      </c>
      <c r="N21" s="84"/>
      <c r="O21" s="88"/>
      <c r="P21" s="58"/>
      <c r="Q21" s="58"/>
      <c r="R21" s="82"/>
      <c r="S21" s="35">
        <v>3</v>
      </c>
      <c r="T21" s="47"/>
      <c r="U21" s="74"/>
      <c r="V21" s="59">
        <v>3</v>
      </c>
      <c r="W21" s="206" t="s">
        <v>49</v>
      </c>
      <c r="X21" s="207"/>
      <c r="Y21" s="207"/>
      <c r="Z21" s="207"/>
      <c r="AA21" s="207"/>
      <c r="AB21" s="207"/>
      <c r="AC21" s="208"/>
      <c r="AD21" s="81"/>
    </row>
    <row r="22" spans="1:30" s="89" customFormat="1" ht="13.5" customHeight="1">
      <c r="A22" s="35">
        <v>13</v>
      </c>
      <c r="B22" s="58" t="s">
        <v>50</v>
      </c>
      <c r="C22" s="149" t="s">
        <v>29</v>
      </c>
      <c r="D22" s="6">
        <v>2</v>
      </c>
      <c r="E22" s="38">
        <f t="shared" si="0"/>
        <v>30</v>
      </c>
      <c r="F22" s="39">
        <f t="shared" si="1"/>
        <v>15</v>
      </c>
      <c r="G22" s="40">
        <f t="shared" si="1"/>
        <v>15</v>
      </c>
      <c r="H22" s="58"/>
      <c r="I22" s="90"/>
      <c r="J22" s="58"/>
      <c r="K22" s="91"/>
      <c r="L22" s="46">
        <v>1</v>
      </c>
      <c r="M22" s="6">
        <v>1</v>
      </c>
      <c r="N22" s="147"/>
      <c r="O22" s="43"/>
      <c r="P22" s="58"/>
      <c r="Q22" s="58"/>
      <c r="R22" s="82"/>
      <c r="S22" s="35">
        <v>2</v>
      </c>
      <c r="T22" s="67"/>
      <c r="U22" s="6"/>
      <c r="V22" s="59">
        <v>4</v>
      </c>
      <c r="W22" s="206" t="s">
        <v>51</v>
      </c>
      <c r="X22" s="207"/>
      <c r="Y22" s="207"/>
      <c r="Z22" s="207"/>
      <c r="AA22" s="207"/>
      <c r="AB22" s="207"/>
      <c r="AC22" s="208"/>
      <c r="AD22" s="81"/>
    </row>
    <row r="23" spans="1:30" s="89" customFormat="1">
      <c r="A23" s="35">
        <v>14</v>
      </c>
      <c r="B23" s="50" t="s">
        <v>52</v>
      </c>
      <c r="C23" s="35" t="s">
        <v>29</v>
      </c>
      <c r="D23" s="37">
        <v>4</v>
      </c>
      <c r="E23" s="38">
        <f>F23+G23+H23</f>
        <v>45</v>
      </c>
      <c r="F23" s="39">
        <f>(J23+L23+N23)*15</f>
        <v>15</v>
      </c>
      <c r="G23" s="40">
        <f>(K23+M23+O23)*15</f>
        <v>30</v>
      </c>
      <c r="H23" s="41"/>
      <c r="I23" s="62"/>
      <c r="J23" s="37"/>
      <c r="K23" s="43"/>
      <c r="L23" s="39"/>
      <c r="M23" s="41"/>
      <c r="N23" s="38">
        <v>1</v>
      </c>
      <c r="O23" s="43">
        <v>2</v>
      </c>
      <c r="P23" s="6"/>
      <c r="Q23" s="6"/>
      <c r="R23" s="82"/>
      <c r="S23" s="35"/>
      <c r="T23" s="47">
        <v>4</v>
      </c>
      <c r="U23" s="6"/>
      <c r="V23" s="59">
        <v>5</v>
      </c>
      <c r="W23" s="209" t="s">
        <v>53</v>
      </c>
      <c r="X23" s="210"/>
      <c r="Y23" s="210"/>
      <c r="Z23" s="210"/>
      <c r="AA23" s="210"/>
      <c r="AB23" s="210"/>
      <c r="AC23" s="211"/>
      <c r="AD23" s="11"/>
    </row>
    <row r="24" spans="1:30" s="89" customFormat="1" ht="13.5" customHeight="1">
      <c r="A24" s="92">
        <v>15</v>
      </c>
      <c r="B24" s="93" t="s">
        <v>54</v>
      </c>
      <c r="C24" s="92" t="s">
        <v>29</v>
      </c>
      <c r="D24" s="94">
        <v>6</v>
      </c>
      <c r="E24" s="95">
        <f t="shared" si="0"/>
        <v>160</v>
      </c>
      <c r="F24" s="96"/>
      <c r="G24" s="97"/>
      <c r="H24" s="98">
        <v>160</v>
      </c>
      <c r="I24" s="99"/>
      <c r="J24" s="94"/>
      <c r="K24" s="100"/>
      <c r="L24" s="96"/>
      <c r="M24" s="98"/>
      <c r="N24" s="95"/>
      <c r="O24" s="101"/>
      <c r="P24" s="58"/>
      <c r="Q24" s="58"/>
      <c r="R24" s="82"/>
      <c r="S24" s="35"/>
      <c r="T24" s="47">
        <v>6</v>
      </c>
      <c r="U24" s="6"/>
      <c r="V24" s="68">
        <v>6</v>
      </c>
      <c r="W24" s="212" t="s">
        <v>55</v>
      </c>
      <c r="X24" s="213"/>
      <c r="Y24" s="213"/>
      <c r="Z24" s="213"/>
      <c r="AA24" s="213"/>
      <c r="AB24" s="213"/>
      <c r="AC24" s="214"/>
      <c r="AD24" s="81"/>
    </row>
    <row r="25" spans="1:30">
      <c r="A25" s="148"/>
      <c r="B25" s="102" t="s">
        <v>56</v>
      </c>
      <c r="C25" s="153"/>
      <c r="D25" s="153">
        <f>SUM(D10:D24)</f>
        <v>61</v>
      </c>
      <c r="E25" s="13">
        <f>SUM(E10:E24)</f>
        <v>865</v>
      </c>
      <c r="F25" s="13">
        <f>SUM(F10:F24)</f>
        <v>270</v>
      </c>
      <c r="G25" s="13">
        <f>SUM(G10:G24)</f>
        <v>435</v>
      </c>
      <c r="H25" s="13">
        <f>SUM(H10:H24)</f>
        <v>160</v>
      </c>
      <c r="I25" s="153"/>
      <c r="J25" s="103">
        <f t="shared" ref="J25:O25" si="2">SUM(J10:J24)</f>
        <v>11</v>
      </c>
      <c r="K25" s="13">
        <f t="shared" si="2"/>
        <v>14</v>
      </c>
      <c r="L25" s="152">
        <f t="shared" si="2"/>
        <v>5</v>
      </c>
      <c r="M25" s="152">
        <f t="shared" si="2"/>
        <v>11</v>
      </c>
      <c r="N25" s="151">
        <f t="shared" si="2"/>
        <v>2</v>
      </c>
      <c r="O25" s="18">
        <f t="shared" si="2"/>
        <v>4</v>
      </c>
      <c r="P25" s="6"/>
      <c r="R25" s="104">
        <f>SUM(R10:R24)</f>
        <v>30</v>
      </c>
      <c r="S25" s="42">
        <f>SUM(S10:S24)</f>
        <v>17</v>
      </c>
      <c r="T25" s="45">
        <f>SUM(T10:T24)</f>
        <v>14</v>
      </c>
      <c r="U25" s="6"/>
      <c r="V25" s="74"/>
      <c r="W25" s="105"/>
      <c r="X25" s="105"/>
      <c r="Y25" s="105"/>
      <c r="Z25" s="11"/>
      <c r="AA25" s="11"/>
      <c r="AB25" s="11"/>
      <c r="AC25" s="11"/>
      <c r="AD25" s="11"/>
    </row>
    <row r="26" spans="1:30" ht="20.100000000000001" customHeight="1">
      <c r="A26" s="193" t="s">
        <v>57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5"/>
      <c r="P26" s="15"/>
      <c r="Q26" s="15"/>
      <c r="R26" s="46"/>
      <c r="S26" s="35"/>
      <c r="T26" s="47"/>
      <c r="U26" s="6"/>
      <c r="V26" s="215" t="s">
        <v>86</v>
      </c>
      <c r="W26" s="215"/>
      <c r="X26" s="215"/>
      <c r="Y26" s="215"/>
      <c r="Z26" s="215"/>
      <c r="AA26" s="215"/>
      <c r="AB26" s="215"/>
      <c r="AC26" s="215"/>
      <c r="AD26" s="75"/>
    </row>
    <row r="27" spans="1:30" ht="12.6" customHeight="1">
      <c r="A27" s="20">
        <v>16</v>
      </c>
      <c r="B27" s="106" t="s">
        <v>58</v>
      </c>
      <c r="C27" s="20" t="s">
        <v>22</v>
      </c>
      <c r="D27" s="20">
        <v>4</v>
      </c>
      <c r="E27" s="107">
        <f>H27+G27+F27</f>
        <v>45</v>
      </c>
      <c r="F27" s="108">
        <f>(J27+L27+N27)*15</f>
        <v>15</v>
      </c>
      <c r="G27" s="108">
        <f>(K27+M27+O27)*15</f>
        <v>30</v>
      </c>
      <c r="H27" s="28"/>
      <c r="I27" s="20" t="s">
        <v>34</v>
      </c>
      <c r="J27" s="107"/>
      <c r="K27" s="109"/>
      <c r="L27" s="107">
        <v>1</v>
      </c>
      <c r="M27" s="109">
        <v>2</v>
      </c>
      <c r="N27" s="107"/>
      <c r="O27" s="109"/>
      <c r="P27" s="6"/>
      <c r="R27" s="46"/>
      <c r="S27" s="35">
        <v>4</v>
      </c>
      <c r="T27" s="47"/>
      <c r="U27" s="6"/>
      <c r="V27" s="34" t="s">
        <v>23</v>
      </c>
      <c r="W27" s="216" t="s">
        <v>2</v>
      </c>
      <c r="X27" s="190"/>
      <c r="Y27" s="190"/>
      <c r="Z27" s="190"/>
      <c r="AA27" s="190"/>
      <c r="AB27" s="190"/>
      <c r="AC27" s="191"/>
      <c r="AD27" s="11"/>
    </row>
    <row r="28" spans="1:30" ht="12.6" customHeight="1">
      <c r="A28" s="35">
        <v>17</v>
      </c>
      <c r="B28" s="110" t="s">
        <v>59</v>
      </c>
      <c r="C28" s="47" t="s">
        <v>60</v>
      </c>
      <c r="D28" s="35">
        <v>8</v>
      </c>
      <c r="E28" s="39">
        <f t="shared" ref="E28:E30" si="3">H28+G28+F28</f>
        <v>90</v>
      </c>
      <c r="F28" s="40">
        <f t="shared" ref="F28:F30" si="4">(J28+L28+N28)*15</f>
        <v>30</v>
      </c>
      <c r="G28" s="40">
        <f>(K28+M28+O28)*15</f>
        <v>60</v>
      </c>
      <c r="H28" s="43"/>
      <c r="I28" s="35" t="s">
        <v>34</v>
      </c>
      <c r="J28" s="39"/>
      <c r="K28" s="47"/>
      <c r="L28" s="39">
        <v>1</v>
      </c>
      <c r="M28" s="47">
        <v>2</v>
      </c>
      <c r="N28" s="39">
        <v>1</v>
      </c>
      <c r="O28" s="47">
        <v>2</v>
      </c>
      <c r="P28" s="6"/>
      <c r="R28" s="46"/>
      <c r="S28" s="35">
        <v>4</v>
      </c>
      <c r="T28" s="47">
        <v>4</v>
      </c>
      <c r="U28" s="6"/>
      <c r="V28" s="48">
        <v>1</v>
      </c>
      <c r="W28" s="217" t="s">
        <v>61</v>
      </c>
      <c r="X28" s="218"/>
      <c r="Y28" s="218"/>
      <c r="Z28" s="218"/>
      <c r="AA28" s="218"/>
      <c r="AB28" s="218"/>
      <c r="AC28" s="219"/>
      <c r="AD28" s="111"/>
    </row>
    <row r="29" spans="1:30" ht="12.6" customHeight="1">
      <c r="A29" s="35">
        <v>18</v>
      </c>
      <c r="B29" s="110" t="s">
        <v>59</v>
      </c>
      <c r="C29" s="47" t="s">
        <v>22</v>
      </c>
      <c r="D29" s="35">
        <v>4</v>
      </c>
      <c r="E29" s="39">
        <f t="shared" si="3"/>
        <v>45</v>
      </c>
      <c r="F29" s="40">
        <f t="shared" si="4"/>
        <v>15</v>
      </c>
      <c r="G29" s="40">
        <f>(K29+M29+O29)*15</f>
        <v>30</v>
      </c>
      <c r="H29" s="43"/>
      <c r="I29" s="35" t="s">
        <v>34</v>
      </c>
      <c r="J29" s="39"/>
      <c r="K29" s="47"/>
      <c r="L29" s="39">
        <v>1</v>
      </c>
      <c r="M29" s="47">
        <v>2</v>
      </c>
      <c r="N29" s="39"/>
      <c r="O29" s="47"/>
      <c r="P29" s="6"/>
      <c r="R29" s="46"/>
      <c r="S29" s="35">
        <v>4</v>
      </c>
      <c r="T29" s="47"/>
      <c r="U29" s="6"/>
      <c r="V29" s="59">
        <v>2</v>
      </c>
      <c r="W29" s="206" t="s">
        <v>62</v>
      </c>
      <c r="X29" s="207"/>
      <c r="Y29" s="207"/>
      <c r="Z29" s="207"/>
      <c r="AA29" s="207"/>
      <c r="AB29" s="207"/>
      <c r="AC29" s="208"/>
      <c r="AD29" s="81"/>
    </row>
    <row r="30" spans="1:30" ht="12.6" customHeight="1">
      <c r="A30" s="32">
        <v>19</v>
      </c>
      <c r="B30" s="112" t="s">
        <v>63</v>
      </c>
      <c r="C30" s="33" t="s">
        <v>25</v>
      </c>
      <c r="D30" s="32">
        <v>3</v>
      </c>
      <c r="E30" s="24">
        <f t="shared" si="3"/>
        <v>45</v>
      </c>
      <c r="F30" s="25"/>
      <c r="G30" s="25">
        <f>(K30+M30+O30)*15</f>
        <v>45</v>
      </c>
      <c r="H30" s="87"/>
      <c r="I30" s="32" t="s">
        <v>34</v>
      </c>
      <c r="J30" s="24"/>
      <c r="K30" s="33"/>
      <c r="L30" s="24"/>
      <c r="M30" s="33">
        <v>1</v>
      </c>
      <c r="N30" s="24"/>
      <c r="O30" s="43">
        <v>2</v>
      </c>
      <c r="P30" s="6"/>
      <c r="R30" s="46"/>
      <c r="S30" s="35">
        <v>1</v>
      </c>
      <c r="T30" s="47">
        <v>2</v>
      </c>
      <c r="U30" s="6"/>
      <c r="V30" s="59">
        <v>3</v>
      </c>
      <c r="W30" s="206" t="s">
        <v>64</v>
      </c>
      <c r="X30" s="207"/>
      <c r="Y30" s="207"/>
      <c r="Z30" s="207"/>
      <c r="AA30" s="207"/>
      <c r="AB30" s="207"/>
      <c r="AC30" s="208"/>
      <c r="AD30" s="81"/>
    </row>
    <row r="31" spans="1:30" ht="12.6" customHeight="1">
      <c r="A31" s="150">
        <v>20</v>
      </c>
      <c r="B31" s="113" t="s">
        <v>65</v>
      </c>
      <c r="C31" s="114" t="s">
        <v>66</v>
      </c>
      <c r="D31" s="150">
        <v>10</v>
      </c>
      <c r="E31" s="115">
        <v>20</v>
      </c>
      <c r="F31" s="116"/>
      <c r="G31" s="116"/>
      <c r="H31" s="117">
        <v>20</v>
      </c>
      <c r="I31" s="118" t="s">
        <v>44</v>
      </c>
      <c r="J31" s="95"/>
      <c r="K31" s="119"/>
      <c r="L31" s="96"/>
      <c r="M31" s="119"/>
      <c r="N31" s="96"/>
      <c r="O31" s="119"/>
      <c r="P31" s="6"/>
      <c r="R31" s="46"/>
      <c r="S31" s="35"/>
      <c r="T31" s="47">
        <v>10</v>
      </c>
      <c r="U31" s="6"/>
      <c r="V31" s="59">
        <v>4</v>
      </c>
      <c r="W31" s="206" t="s">
        <v>67</v>
      </c>
      <c r="X31" s="207"/>
      <c r="Y31" s="207"/>
      <c r="Z31" s="207"/>
      <c r="AA31" s="207"/>
      <c r="AB31" s="207"/>
      <c r="AC31" s="208"/>
      <c r="AD31" s="81"/>
    </row>
    <row r="32" spans="1:30" ht="12.6" customHeight="1">
      <c r="A32" s="224" t="s">
        <v>56</v>
      </c>
      <c r="B32" s="224"/>
      <c r="C32" s="224"/>
      <c r="D32" s="153">
        <f>SUM(D27:D31)</f>
        <v>29</v>
      </c>
      <c r="E32" s="120">
        <f>SUM(E27:E31)</f>
        <v>245</v>
      </c>
      <c r="F32" s="120">
        <f t="shared" ref="F32:G32" si="5">SUM(F27:F31)</f>
        <v>60</v>
      </c>
      <c r="G32" s="120">
        <f t="shared" si="5"/>
        <v>165</v>
      </c>
      <c r="H32" s="120">
        <f>SUM(H27:H31)</f>
        <v>20</v>
      </c>
      <c r="I32" s="225" t="s">
        <v>68</v>
      </c>
      <c r="J32" s="161">
        <f t="shared" ref="J32:O32" si="6">SUM(J27:J31)</f>
        <v>0</v>
      </c>
      <c r="K32" s="162">
        <f t="shared" si="6"/>
        <v>0</v>
      </c>
      <c r="L32" s="163">
        <f t="shared" si="6"/>
        <v>3</v>
      </c>
      <c r="M32" s="162">
        <f t="shared" si="6"/>
        <v>7</v>
      </c>
      <c r="N32" s="163">
        <f t="shared" si="6"/>
        <v>1</v>
      </c>
      <c r="O32" s="162">
        <f t="shared" si="6"/>
        <v>4</v>
      </c>
      <c r="P32" s="12"/>
      <c r="Q32" s="12"/>
      <c r="R32" s="104">
        <f>SUM(R27:R31)</f>
        <v>0</v>
      </c>
      <c r="S32" s="42">
        <f>SUM(S27:S31)</f>
        <v>13</v>
      </c>
      <c r="T32" s="45">
        <f>SUM(T27:T31)</f>
        <v>16</v>
      </c>
      <c r="U32" s="6"/>
      <c r="V32" s="68">
        <v>5</v>
      </c>
      <c r="W32" s="227" t="s">
        <v>69</v>
      </c>
      <c r="X32" s="228"/>
      <c r="Y32" s="228"/>
      <c r="Z32" s="228"/>
      <c r="AA32" s="228"/>
      <c r="AB32" s="228"/>
      <c r="AC32" s="229"/>
      <c r="AD32" s="81"/>
    </row>
    <row r="33" spans="1:30" ht="12.6" customHeight="1">
      <c r="A33" s="230" t="s">
        <v>70</v>
      </c>
      <c r="B33" s="231"/>
      <c r="C33" s="187" t="s">
        <v>9</v>
      </c>
      <c r="D33" s="188"/>
      <c r="E33" s="124">
        <f>E25+E32</f>
        <v>1110</v>
      </c>
      <c r="F33" s="124">
        <f t="shared" ref="F33:G33" si="7">F25+F32</f>
        <v>330</v>
      </c>
      <c r="G33" s="124">
        <f t="shared" si="7"/>
        <v>600</v>
      </c>
      <c r="H33" s="125">
        <f>H25+H32</f>
        <v>180</v>
      </c>
      <c r="I33" s="226"/>
      <c r="J33" s="126">
        <f t="shared" ref="J33:O33" si="8">J25+J32</f>
        <v>11</v>
      </c>
      <c r="K33" s="155">
        <f t="shared" si="8"/>
        <v>14</v>
      </c>
      <c r="L33" s="126">
        <f t="shared" si="8"/>
        <v>8</v>
      </c>
      <c r="M33" s="155">
        <f t="shared" si="8"/>
        <v>18</v>
      </c>
      <c r="N33" s="126">
        <f t="shared" si="8"/>
        <v>3</v>
      </c>
      <c r="O33" s="155">
        <f t="shared" si="8"/>
        <v>8</v>
      </c>
      <c r="P33" s="74"/>
      <c r="Q33" s="74"/>
      <c r="R33" s="127">
        <f>R25+R32</f>
        <v>30</v>
      </c>
      <c r="S33" s="128">
        <f>S25+S32</f>
        <v>30</v>
      </c>
      <c r="T33" s="129">
        <f>T25+T32</f>
        <v>30</v>
      </c>
      <c r="U33" s="6"/>
      <c r="V33" s="74"/>
      <c r="W33" s="105"/>
      <c r="X33" s="105"/>
      <c r="Y33" s="105"/>
      <c r="Z33" s="130"/>
      <c r="AA33" s="130"/>
      <c r="AB33" s="131"/>
      <c r="AC33" s="131"/>
      <c r="AD33" s="131"/>
    </row>
    <row r="34" spans="1:30" ht="12.6" customHeight="1">
      <c r="A34" s="232"/>
      <c r="B34" s="233"/>
      <c r="C34" s="236"/>
      <c r="D34" s="237"/>
      <c r="E34" s="132">
        <v>1</v>
      </c>
      <c r="F34" s="133">
        <f>F33/E33</f>
        <v>0.29729729729729731</v>
      </c>
      <c r="G34" s="134">
        <f>G33/E33</f>
        <v>0.54054054054054057</v>
      </c>
      <c r="H34" s="135">
        <f>H33/E33</f>
        <v>0.16216216216216217</v>
      </c>
      <c r="I34" s="154" t="s">
        <v>9</v>
      </c>
      <c r="J34" s="236">
        <f>SUM(J33:K33)</f>
        <v>25</v>
      </c>
      <c r="K34" s="237"/>
      <c r="L34" s="236">
        <f>SUM(L33:M33)</f>
        <v>26</v>
      </c>
      <c r="M34" s="237"/>
      <c r="N34" s="236">
        <f>SUM(N33:O33)</f>
        <v>11</v>
      </c>
      <c r="O34" s="237"/>
      <c r="P34" s="74"/>
      <c r="Q34" s="74"/>
      <c r="R34" s="238">
        <f>SUM(R33:T33)</f>
        <v>90</v>
      </c>
      <c r="S34" s="239"/>
      <c r="T34" s="240"/>
      <c r="U34" s="6"/>
      <c r="AB34" s="130"/>
      <c r="AC34" s="130"/>
      <c r="AD34" s="130"/>
    </row>
    <row r="35" spans="1:30" ht="12.6" customHeight="1">
      <c r="A35" s="232"/>
      <c r="B35" s="233"/>
      <c r="C35" s="220" t="s">
        <v>71</v>
      </c>
      <c r="D35" s="220"/>
      <c r="E35" s="220"/>
      <c r="F35" s="220"/>
      <c r="G35" s="220"/>
      <c r="H35" s="221"/>
      <c r="I35" s="220"/>
      <c r="J35" s="241">
        <v>4</v>
      </c>
      <c r="K35" s="242"/>
      <c r="L35" s="241">
        <v>3</v>
      </c>
      <c r="M35" s="242"/>
      <c r="N35" s="242">
        <v>1</v>
      </c>
      <c r="O35" s="242"/>
      <c r="P35" s="6"/>
      <c r="U35" s="6"/>
      <c r="AB35" s="130"/>
      <c r="AC35" s="130"/>
      <c r="AD35" s="81"/>
    </row>
    <row r="36" spans="1:30" ht="12.6" customHeight="1">
      <c r="A36" s="232"/>
      <c r="B36" s="233"/>
      <c r="C36" s="220" t="s">
        <v>72</v>
      </c>
      <c r="D36" s="220"/>
      <c r="E36" s="220"/>
      <c r="F36" s="220"/>
      <c r="G36" s="220"/>
      <c r="H36" s="221"/>
      <c r="I36" s="220"/>
      <c r="J36" s="222">
        <v>30</v>
      </c>
      <c r="K36" s="223"/>
      <c r="L36" s="222">
        <v>30</v>
      </c>
      <c r="M36" s="223"/>
      <c r="N36" s="222">
        <v>30</v>
      </c>
      <c r="O36" s="223"/>
      <c r="P36" s="6"/>
      <c r="R36" s="9"/>
      <c r="S36" s="9"/>
      <c r="T36" s="9"/>
      <c r="U36" s="9"/>
      <c r="X36" s="75"/>
      <c r="Y36" s="75"/>
      <c r="AB36" s="130"/>
      <c r="AC36" s="130"/>
      <c r="AD36" s="136"/>
    </row>
    <row r="37" spans="1:30" ht="12.6" customHeight="1">
      <c r="A37" s="234"/>
      <c r="B37" s="235"/>
      <c r="C37" s="243" t="s">
        <v>73</v>
      </c>
      <c r="D37" s="244"/>
      <c r="E37" s="244"/>
      <c r="F37" s="244"/>
      <c r="G37" s="244"/>
      <c r="H37" s="245"/>
      <c r="I37" s="244"/>
      <c r="J37" s="187">
        <v>15</v>
      </c>
      <c r="K37" s="188"/>
      <c r="L37" s="187">
        <v>15</v>
      </c>
      <c r="M37" s="188"/>
      <c r="N37" s="187">
        <v>0</v>
      </c>
      <c r="O37" s="188"/>
      <c r="P37" s="6"/>
      <c r="R37" s="9"/>
      <c r="S37" s="9"/>
      <c r="T37" s="9"/>
      <c r="U37" s="137"/>
      <c r="V37" s="137"/>
      <c r="W37" s="137"/>
      <c r="Y37" s="137"/>
      <c r="AB37" s="130"/>
      <c r="AC37" s="130"/>
      <c r="AD37" s="136"/>
    </row>
    <row r="38" spans="1:30" ht="20.100000000000001" customHeight="1">
      <c r="A38" s="193" t="s">
        <v>74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  <c r="P38" s="6"/>
      <c r="Q38" s="138"/>
      <c r="R38" s="9"/>
      <c r="S38" s="9"/>
      <c r="T38" s="9"/>
      <c r="U38" s="137"/>
      <c r="V38" s="137"/>
      <c r="W38" s="137"/>
      <c r="Y38" s="137"/>
      <c r="AB38" s="130"/>
      <c r="AC38" s="130"/>
      <c r="AD38" s="139"/>
    </row>
    <row r="39" spans="1:30" ht="12.6" customHeight="1">
      <c r="A39" s="20">
        <v>16</v>
      </c>
      <c r="B39" s="106" t="s">
        <v>58</v>
      </c>
      <c r="C39" s="20" t="s">
        <v>22</v>
      </c>
      <c r="D39" s="20">
        <v>4</v>
      </c>
      <c r="E39" s="107">
        <f>H39+G39+F39</f>
        <v>45</v>
      </c>
      <c r="F39" s="108">
        <f>(J39+L39+N39)*15</f>
        <v>15</v>
      </c>
      <c r="G39" s="108">
        <f>(K39+M39+O39)*15</f>
        <v>30</v>
      </c>
      <c r="H39" s="28"/>
      <c r="I39" s="20" t="s">
        <v>34</v>
      </c>
      <c r="J39" s="107"/>
      <c r="K39" s="109"/>
      <c r="L39" s="107">
        <v>1</v>
      </c>
      <c r="M39" s="109">
        <v>2</v>
      </c>
      <c r="N39" s="107"/>
      <c r="O39" s="109"/>
      <c r="P39" s="6"/>
      <c r="R39" s="9"/>
      <c r="S39" s="9"/>
      <c r="T39" s="9"/>
      <c r="U39" s="140"/>
      <c r="V39" s="140"/>
      <c r="W39" s="140"/>
      <c r="Y39" s="140"/>
      <c r="AB39" s="11"/>
      <c r="AC39" s="11"/>
      <c r="AD39" s="11"/>
    </row>
    <row r="40" spans="1:30" ht="12.6" customHeight="1">
      <c r="A40" s="35">
        <v>17</v>
      </c>
      <c r="B40" s="110" t="s">
        <v>75</v>
      </c>
      <c r="C40" s="47" t="s">
        <v>60</v>
      </c>
      <c r="D40" s="35">
        <v>8</v>
      </c>
      <c r="E40" s="39">
        <f t="shared" ref="E40:E43" si="9">H40+G40+F40</f>
        <v>90</v>
      </c>
      <c r="F40" s="40">
        <f t="shared" ref="F40:F43" si="10">(J40+L40+N40)*15</f>
        <v>30</v>
      </c>
      <c r="G40" s="40">
        <f>(K40+M40+O40)*15</f>
        <v>60</v>
      </c>
      <c r="H40" s="43"/>
      <c r="I40" s="35" t="s">
        <v>34</v>
      </c>
      <c r="J40" s="39"/>
      <c r="K40" s="47"/>
      <c r="L40" s="39">
        <v>1</v>
      </c>
      <c r="M40" s="47">
        <v>2</v>
      </c>
      <c r="N40" s="39">
        <v>1</v>
      </c>
      <c r="O40" s="47">
        <v>2</v>
      </c>
      <c r="P40" s="6"/>
      <c r="R40" s="9"/>
      <c r="S40" s="9"/>
      <c r="T40" s="9"/>
      <c r="U40" s="140"/>
      <c r="V40" s="140"/>
      <c r="W40" s="140"/>
      <c r="Y40" s="140"/>
      <c r="AB40" s="11"/>
      <c r="AC40" s="11"/>
      <c r="AD40" s="11"/>
    </row>
    <row r="41" spans="1:30" ht="12.6" customHeight="1">
      <c r="A41" s="35">
        <v>18</v>
      </c>
      <c r="B41" s="110" t="s">
        <v>75</v>
      </c>
      <c r="C41" s="47" t="s">
        <v>22</v>
      </c>
      <c r="D41" s="35">
        <v>4</v>
      </c>
      <c r="E41" s="39">
        <f t="shared" si="9"/>
        <v>45</v>
      </c>
      <c r="F41" s="40">
        <f t="shared" si="10"/>
        <v>15</v>
      </c>
      <c r="G41" s="40">
        <f>(K41+M41+O41)*15</f>
        <v>30</v>
      </c>
      <c r="H41" s="43"/>
      <c r="I41" s="35" t="s">
        <v>34</v>
      </c>
      <c r="J41" s="39"/>
      <c r="K41" s="47"/>
      <c r="L41" s="39">
        <v>1</v>
      </c>
      <c r="M41" s="47">
        <v>2</v>
      </c>
      <c r="N41" s="39"/>
      <c r="O41" s="47"/>
      <c r="P41" s="6"/>
      <c r="R41" s="9"/>
      <c r="S41" s="9"/>
      <c r="T41" s="9"/>
      <c r="U41" s="140"/>
      <c r="V41" s="140"/>
      <c r="W41" s="140"/>
      <c r="Y41" s="140"/>
    </row>
    <row r="42" spans="1:30" ht="12.6" customHeight="1">
      <c r="A42" s="32">
        <v>19</v>
      </c>
      <c r="B42" s="110" t="s">
        <v>63</v>
      </c>
      <c r="C42" s="33" t="s">
        <v>25</v>
      </c>
      <c r="D42" s="32">
        <v>3</v>
      </c>
      <c r="E42" s="24">
        <f t="shared" si="9"/>
        <v>45</v>
      </c>
      <c r="F42" s="25"/>
      <c r="G42" s="25">
        <f>(K42+M42+O42)*15</f>
        <v>45</v>
      </c>
      <c r="H42" s="87"/>
      <c r="I42" s="32" t="s">
        <v>34</v>
      </c>
      <c r="J42" s="24"/>
      <c r="K42" s="33"/>
      <c r="L42" s="24"/>
      <c r="M42" s="33">
        <v>1</v>
      </c>
      <c r="N42" s="24"/>
      <c r="O42" s="43">
        <v>2</v>
      </c>
      <c r="P42" s="6"/>
      <c r="R42" s="9"/>
      <c r="S42" s="141"/>
      <c r="T42" s="141"/>
      <c r="U42" s="141"/>
      <c r="V42" s="141"/>
      <c r="W42" s="141"/>
      <c r="X42" s="141"/>
      <c r="Y42" s="141"/>
    </row>
    <row r="43" spans="1:30" ht="12.6" customHeight="1">
      <c r="A43" s="150">
        <v>20</v>
      </c>
      <c r="B43" s="113" t="s">
        <v>65</v>
      </c>
      <c r="C43" s="114" t="s">
        <v>66</v>
      </c>
      <c r="D43" s="150">
        <v>10</v>
      </c>
      <c r="E43" s="115">
        <f t="shared" si="9"/>
        <v>20</v>
      </c>
      <c r="F43" s="116"/>
      <c r="G43" s="116"/>
      <c r="H43" s="117">
        <v>20</v>
      </c>
      <c r="I43" s="118" t="s">
        <v>44</v>
      </c>
      <c r="J43" s="95"/>
      <c r="K43" s="119"/>
      <c r="L43" s="96"/>
      <c r="M43" s="119"/>
      <c r="N43" s="96"/>
      <c r="O43" s="119"/>
      <c r="P43" s="6"/>
      <c r="R43" s="9"/>
      <c r="S43" s="9"/>
      <c r="T43" s="9"/>
      <c r="U43" s="9"/>
    </row>
    <row r="44" spans="1:30" ht="12.6" customHeight="1">
      <c r="A44" s="224" t="s">
        <v>56</v>
      </c>
      <c r="B44" s="224"/>
      <c r="C44" s="224"/>
      <c r="D44" s="153">
        <f>SUM(D39:D43)</f>
        <v>29</v>
      </c>
      <c r="E44" s="120">
        <f>SUM(E39:E43)</f>
        <v>245</v>
      </c>
      <c r="F44" s="120">
        <f t="shared" ref="F44:H44" si="11">SUM(F39:F43)</f>
        <v>60</v>
      </c>
      <c r="G44" s="120">
        <f t="shared" si="11"/>
        <v>165</v>
      </c>
      <c r="H44" s="120">
        <f t="shared" si="11"/>
        <v>20</v>
      </c>
      <c r="I44" s="225" t="s">
        <v>68</v>
      </c>
      <c r="J44" s="121">
        <f>SUM(J39:J43)</f>
        <v>0</v>
      </c>
      <c r="K44" s="122">
        <f t="shared" ref="K44:O44" si="12">SUM(K39:K43)</f>
        <v>0</v>
      </c>
      <c r="L44" s="123">
        <f t="shared" si="12"/>
        <v>3</v>
      </c>
      <c r="M44" s="122">
        <f t="shared" si="12"/>
        <v>7</v>
      </c>
      <c r="N44" s="123">
        <f t="shared" si="12"/>
        <v>1</v>
      </c>
      <c r="O44" s="122">
        <f t="shared" si="12"/>
        <v>4</v>
      </c>
      <c r="P44" s="6"/>
      <c r="R44" s="9"/>
      <c r="S44" s="9"/>
      <c r="T44" s="9"/>
      <c r="U44" s="9"/>
      <c r="AA44" s="19"/>
      <c r="AB44" s="19"/>
    </row>
    <row r="45" spans="1:30" ht="12.6" customHeight="1">
      <c r="A45" s="230" t="s">
        <v>76</v>
      </c>
      <c r="B45" s="231"/>
      <c r="C45" s="187" t="s">
        <v>9</v>
      </c>
      <c r="D45" s="188">
        <f>D25+D32</f>
        <v>90</v>
      </c>
      <c r="E45" s="124">
        <f>E25+E44</f>
        <v>1110</v>
      </c>
      <c r="F45" s="124">
        <f>F25+F44</f>
        <v>330</v>
      </c>
      <c r="G45" s="124">
        <f>G25+G44</f>
        <v>600</v>
      </c>
      <c r="H45" s="124">
        <f>H25+H44</f>
        <v>180</v>
      </c>
      <c r="I45" s="226"/>
      <c r="J45" s="126">
        <f>J25+J44</f>
        <v>11</v>
      </c>
      <c r="K45" s="126">
        <f t="shared" ref="K45:O45" si="13">K25+K44</f>
        <v>14</v>
      </c>
      <c r="L45" s="126">
        <f t="shared" si="13"/>
        <v>8</v>
      </c>
      <c r="M45" s="126">
        <f t="shared" si="13"/>
        <v>18</v>
      </c>
      <c r="N45" s="126">
        <f t="shared" si="13"/>
        <v>3</v>
      </c>
      <c r="O45" s="155">
        <f t="shared" si="13"/>
        <v>8</v>
      </c>
      <c r="P45" s="6"/>
      <c r="R45" s="9"/>
      <c r="S45" s="9"/>
      <c r="T45" s="9"/>
      <c r="U45" s="9"/>
      <c r="AA45" s="75"/>
      <c r="AB45" s="75"/>
    </row>
    <row r="46" spans="1:30" ht="12.6" customHeight="1">
      <c r="A46" s="232"/>
      <c r="B46" s="233"/>
      <c r="C46" s="236"/>
      <c r="D46" s="237"/>
      <c r="E46" s="132">
        <v>1</v>
      </c>
      <c r="F46" s="133">
        <f>F45/E45</f>
        <v>0.29729729729729731</v>
      </c>
      <c r="G46" s="134">
        <f>G45/E45</f>
        <v>0.54054054054054057</v>
      </c>
      <c r="H46" s="135">
        <f>H45/E45</f>
        <v>0.16216216216216217</v>
      </c>
      <c r="I46" s="154" t="s">
        <v>9</v>
      </c>
      <c r="J46" s="236">
        <f>SUM(J45:K45)</f>
        <v>25</v>
      </c>
      <c r="K46" s="237"/>
      <c r="L46" s="236">
        <f>SUM(L45:M45)</f>
        <v>26</v>
      </c>
      <c r="M46" s="237"/>
      <c r="N46" s="236">
        <f>SUM(N45:O45)</f>
        <v>11</v>
      </c>
      <c r="O46" s="237"/>
      <c r="P46" s="6"/>
      <c r="R46" s="9"/>
      <c r="S46" s="9"/>
      <c r="T46" s="9"/>
      <c r="U46" s="9"/>
      <c r="AA46" s="111"/>
      <c r="AB46" s="111"/>
    </row>
    <row r="47" spans="1:30" ht="12.6" customHeight="1">
      <c r="A47" s="232"/>
      <c r="B47" s="233"/>
      <c r="C47" s="220" t="s">
        <v>71</v>
      </c>
      <c r="D47" s="220"/>
      <c r="E47" s="220"/>
      <c r="F47" s="220"/>
      <c r="G47" s="220"/>
      <c r="H47" s="221"/>
      <c r="I47" s="220"/>
      <c r="J47" s="241">
        <v>4</v>
      </c>
      <c r="K47" s="242"/>
      <c r="L47" s="241">
        <v>3</v>
      </c>
      <c r="M47" s="242"/>
      <c r="N47" s="242">
        <v>1</v>
      </c>
      <c r="O47" s="242"/>
      <c r="P47" s="6"/>
      <c r="R47" s="9"/>
      <c r="S47" s="9"/>
      <c r="T47" s="9"/>
      <c r="U47" s="9"/>
      <c r="AA47" s="81"/>
      <c r="AB47" s="81"/>
    </row>
    <row r="48" spans="1:30" ht="12.6" customHeight="1">
      <c r="A48" s="232"/>
      <c r="B48" s="233"/>
      <c r="C48" s="220" t="s">
        <v>72</v>
      </c>
      <c r="D48" s="220"/>
      <c r="E48" s="220"/>
      <c r="F48" s="220"/>
      <c r="G48" s="220"/>
      <c r="H48" s="221"/>
      <c r="I48" s="220"/>
      <c r="J48" s="222">
        <v>30</v>
      </c>
      <c r="K48" s="223"/>
      <c r="L48" s="222">
        <v>30</v>
      </c>
      <c r="M48" s="223"/>
      <c r="N48" s="222">
        <v>30</v>
      </c>
      <c r="O48" s="223"/>
      <c r="P48" s="6"/>
      <c r="R48" s="9"/>
      <c r="S48" s="9"/>
      <c r="T48" s="9"/>
      <c r="U48" s="9"/>
      <c r="AA48" s="81"/>
      <c r="AB48" s="81"/>
    </row>
    <row r="49" spans="1:30" ht="12.6" customHeight="1">
      <c r="A49" s="234"/>
      <c r="B49" s="235"/>
      <c r="C49" s="243" t="s">
        <v>73</v>
      </c>
      <c r="D49" s="244"/>
      <c r="E49" s="244"/>
      <c r="F49" s="244"/>
      <c r="G49" s="244"/>
      <c r="H49" s="245"/>
      <c r="I49" s="244"/>
      <c r="J49" s="187">
        <v>15</v>
      </c>
      <c r="K49" s="188"/>
      <c r="L49" s="187">
        <v>15</v>
      </c>
      <c r="M49" s="188"/>
      <c r="N49" s="187">
        <v>0</v>
      </c>
      <c r="O49" s="188"/>
      <c r="P49" s="6"/>
      <c r="R49" s="9"/>
      <c r="S49" s="9"/>
      <c r="T49" s="9"/>
      <c r="U49" s="9"/>
      <c r="AA49" s="81"/>
      <c r="AB49" s="81"/>
    </row>
    <row r="50" spans="1:30" ht="12.6" customHeight="1">
      <c r="A50" s="215" t="s">
        <v>77</v>
      </c>
      <c r="B50" s="215"/>
      <c r="C50" s="215"/>
      <c r="D50" s="215"/>
      <c r="E50" s="215"/>
      <c r="F50" s="215"/>
      <c r="G50" s="142"/>
      <c r="H50" s="215"/>
      <c r="I50" s="215"/>
      <c r="J50" s="215"/>
      <c r="K50" s="215"/>
      <c r="L50" s="215"/>
      <c r="M50" s="215"/>
      <c r="N50" s="215"/>
      <c r="O50" s="215"/>
      <c r="P50" s="215"/>
      <c r="Q50" s="75"/>
      <c r="R50" s="9"/>
      <c r="S50" s="9"/>
      <c r="T50" s="9"/>
      <c r="U50" s="9"/>
      <c r="AA50" s="81"/>
      <c r="AB50" s="81"/>
    </row>
    <row r="51" spans="1:30" s="19" customFormat="1" ht="12.6" customHeight="1">
      <c r="A51" s="140" t="s">
        <v>22</v>
      </c>
      <c r="B51" s="137" t="s">
        <v>78</v>
      </c>
      <c r="C51" s="137"/>
      <c r="K51" s="75"/>
      <c r="L51" s="75"/>
      <c r="M51" s="15"/>
      <c r="N51" s="15"/>
      <c r="O51" s="15"/>
      <c r="P51" s="158"/>
      <c r="Q51" s="143"/>
      <c r="V51" s="9"/>
      <c r="W51" s="9"/>
      <c r="X51" s="9"/>
      <c r="Y51" s="9"/>
      <c r="Z51" s="9"/>
      <c r="AA51" s="81"/>
      <c r="AB51" s="81"/>
      <c r="AC51" s="9"/>
      <c r="AD51" s="9"/>
    </row>
    <row r="52" spans="1:30" s="141" customFormat="1" ht="12.6" customHeight="1">
      <c r="A52" s="140" t="s">
        <v>29</v>
      </c>
      <c r="B52" s="137" t="s">
        <v>79</v>
      </c>
      <c r="C52" s="137"/>
      <c r="K52" s="137"/>
      <c r="L52" s="137"/>
      <c r="M52" s="144"/>
      <c r="N52" s="144"/>
      <c r="O52" s="144"/>
      <c r="P52" s="159"/>
      <c r="Q52" s="145"/>
      <c r="V52" s="9"/>
      <c r="W52" s="9"/>
      <c r="X52" s="9"/>
      <c r="Y52" s="9"/>
      <c r="Z52" s="9"/>
      <c r="AA52" s="81"/>
      <c r="AB52" s="81"/>
      <c r="AC52" s="9"/>
      <c r="AD52" s="9"/>
    </row>
    <row r="53" spans="1:30" s="141" customFormat="1" ht="12.6" customHeight="1">
      <c r="A53" s="140" t="s">
        <v>66</v>
      </c>
      <c r="B53" s="140" t="s">
        <v>80</v>
      </c>
      <c r="C53" s="140"/>
      <c r="K53" s="137"/>
      <c r="L53" s="137"/>
      <c r="M53" s="144"/>
      <c r="N53" s="144"/>
      <c r="O53" s="144"/>
      <c r="P53" s="159"/>
      <c r="Q53" s="145"/>
      <c r="V53" s="9"/>
      <c r="W53" s="9"/>
      <c r="X53" s="9"/>
      <c r="Y53" s="9"/>
      <c r="Z53" s="9"/>
      <c r="AA53" s="139"/>
      <c r="AB53" s="139"/>
      <c r="AC53" s="9"/>
      <c r="AD53" s="9"/>
    </row>
    <row r="54" spans="1:30" s="141" customFormat="1" ht="12.6" customHeight="1">
      <c r="A54" s="140" t="s">
        <v>26</v>
      </c>
      <c r="B54" s="140" t="s">
        <v>81</v>
      </c>
      <c r="C54" s="140"/>
      <c r="K54" s="140"/>
      <c r="L54" s="140"/>
      <c r="M54" s="144"/>
      <c r="N54" s="144"/>
      <c r="O54" s="144"/>
      <c r="P54" s="159"/>
      <c r="Q54" s="145"/>
      <c r="V54" s="9"/>
      <c r="W54" s="9"/>
      <c r="X54" s="9"/>
      <c r="Y54" s="9"/>
      <c r="Z54" s="9"/>
      <c r="AA54" s="136"/>
      <c r="AB54" s="136"/>
      <c r="AC54" s="9"/>
      <c r="AD54" s="9"/>
    </row>
    <row r="55" spans="1:30" s="141" customFormat="1" ht="12.6" customHeight="1">
      <c r="A55" s="140" t="s">
        <v>34</v>
      </c>
      <c r="B55" s="140" t="s">
        <v>82</v>
      </c>
      <c r="C55" s="140"/>
      <c r="K55" s="140"/>
      <c r="L55" s="140"/>
      <c r="M55" s="144"/>
      <c r="N55" s="144"/>
      <c r="O55" s="144"/>
      <c r="P55" s="159"/>
      <c r="Q55" s="145"/>
      <c r="V55" s="9"/>
      <c r="W55" s="9"/>
      <c r="X55" s="9"/>
      <c r="Y55" s="9"/>
      <c r="Z55" s="9"/>
      <c r="AA55" s="136"/>
      <c r="AB55" s="136"/>
      <c r="AC55" s="11"/>
      <c r="AD55" s="9"/>
    </row>
    <row r="56" spans="1:30" s="141" customFormat="1" ht="12.6" customHeight="1">
      <c r="A56" s="130"/>
      <c r="B56" s="146"/>
      <c r="K56" s="140"/>
      <c r="L56" s="140"/>
      <c r="M56" s="144"/>
      <c r="N56" s="144"/>
      <c r="O56" s="144"/>
      <c r="P56" s="159"/>
      <c r="Q56" s="145"/>
      <c r="V56" s="9"/>
      <c r="W56" s="9"/>
      <c r="X56" s="9"/>
      <c r="Y56" s="9"/>
      <c r="Z56" s="9"/>
      <c r="AA56" s="75"/>
      <c r="AB56" s="75"/>
      <c r="AC56" s="11"/>
      <c r="AD56" s="9"/>
    </row>
    <row r="57" spans="1:30" s="141" customFormat="1" ht="12.6" customHeight="1">
      <c r="A57" s="130"/>
      <c r="B57" s="146"/>
      <c r="M57" s="144"/>
      <c r="N57" s="144"/>
      <c r="O57" s="144"/>
      <c r="P57" s="159"/>
      <c r="Q57" s="145"/>
      <c r="V57" s="9"/>
      <c r="W57" s="9"/>
      <c r="X57" s="9"/>
      <c r="Y57" s="9"/>
      <c r="Z57" s="9"/>
      <c r="AA57" s="111"/>
      <c r="AB57" s="111"/>
      <c r="AC57" s="11"/>
      <c r="AD57" s="9"/>
    </row>
    <row r="58" spans="1:30" s="141" customFormat="1" ht="12.6" customHeight="1">
      <c r="A58" s="130"/>
      <c r="B58" s="50"/>
      <c r="C58" s="50"/>
      <c r="D58" s="50"/>
      <c r="E58" s="50"/>
      <c r="F58" s="105"/>
      <c r="G58" s="74"/>
      <c r="H58" s="105"/>
      <c r="I58" s="105"/>
      <c r="J58" s="105"/>
      <c r="K58" s="105"/>
      <c r="L58" s="105"/>
      <c r="M58" s="105"/>
      <c r="N58" s="105"/>
      <c r="O58" s="105"/>
      <c r="P58" s="159"/>
      <c r="Q58" s="145"/>
      <c r="V58" s="9"/>
      <c r="W58" s="9"/>
      <c r="X58" s="9"/>
      <c r="Y58" s="9"/>
      <c r="Z58" s="9"/>
      <c r="AA58" s="81"/>
      <c r="AB58" s="81"/>
      <c r="AC58" s="11"/>
      <c r="AD58" s="9"/>
    </row>
    <row r="59" spans="1:30" ht="12.6" customHeight="1">
      <c r="A59" s="11"/>
      <c r="B59" s="58"/>
      <c r="C59" s="58"/>
      <c r="D59" s="58"/>
      <c r="E59" s="58"/>
      <c r="F59" s="10"/>
      <c r="G59" s="74"/>
      <c r="H59" s="105"/>
      <c r="I59" s="105"/>
      <c r="J59" s="105"/>
      <c r="K59" s="10"/>
      <c r="L59" s="10"/>
      <c r="M59" s="10"/>
      <c r="N59" s="10"/>
      <c r="O59" s="10"/>
      <c r="P59" s="157"/>
      <c r="Q59" s="12"/>
      <c r="R59" s="9"/>
      <c r="S59" s="9"/>
      <c r="T59" s="9"/>
      <c r="U59" s="9"/>
      <c r="V59" s="19"/>
      <c r="W59" s="19"/>
      <c r="X59" s="19"/>
      <c r="Y59" s="19"/>
      <c r="Z59" s="19"/>
      <c r="AA59" s="81"/>
      <c r="AB59" s="81"/>
      <c r="AC59" s="143"/>
      <c r="AD59" s="19"/>
    </row>
    <row r="60" spans="1:30" ht="12.6" customHeight="1">
      <c r="N60" s="8"/>
      <c r="O60" s="8"/>
      <c r="R60" s="9"/>
      <c r="S60" s="9"/>
      <c r="T60" s="9"/>
      <c r="U60" s="9"/>
      <c r="V60" s="141"/>
      <c r="W60" s="141"/>
      <c r="X60" s="141"/>
      <c r="Y60" s="141"/>
      <c r="Z60" s="141"/>
      <c r="AA60" s="81"/>
      <c r="AB60" s="81"/>
      <c r="AC60" s="130"/>
      <c r="AD60" s="141"/>
    </row>
    <row r="61" spans="1:30" ht="12.6" customHeight="1">
      <c r="A61" s="215"/>
      <c r="B61" s="215"/>
      <c r="C61" s="215"/>
      <c r="D61" s="215"/>
      <c r="E61" s="215"/>
      <c r="F61" s="75"/>
      <c r="P61" s="160"/>
      <c r="Q61" s="11"/>
      <c r="R61" s="12"/>
      <c r="S61" s="12"/>
      <c r="T61" s="12"/>
      <c r="U61" s="6"/>
      <c r="V61" s="141"/>
      <c r="W61" s="141"/>
      <c r="X61" s="141"/>
      <c r="Y61" s="141"/>
      <c r="Z61" s="141"/>
      <c r="AA61" s="81"/>
      <c r="AB61" s="81"/>
      <c r="AC61" s="130"/>
      <c r="AD61" s="141"/>
    </row>
    <row r="62" spans="1:30" ht="12.6" customHeight="1">
      <c r="P62" s="160"/>
      <c r="Q62" s="11"/>
      <c r="V62" s="141"/>
      <c r="W62" s="141"/>
      <c r="X62" s="141"/>
      <c r="Y62" s="141"/>
      <c r="Z62" s="141"/>
      <c r="AA62" s="81"/>
      <c r="AB62" s="81"/>
      <c r="AC62" s="130"/>
      <c r="AD62" s="141"/>
    </row>
    <row r="63" spans="1:30" ht="12.6" customHeight="1">
      <c r="P63" s="160"/>
      <c r="Q63" s="11"/>
      <c r="V63" s="141"/>
      <c r="W63" s="141"/>
      <c r="X63" s="141"/>
      <c r="Y63" s="141"/>
      <c r="Z63" s="141"/>
      <c r="AA63" s="81"/>
      <c r="AB63" s="81"/>
      <c r="AC63" s="130"/>
      <c r="AD63" s="141"/>
    </row>
    <row r="64" spans="1:30" s="8" customFormat="1" ht="12.6" customHeight="1">
      <c r="A64" s="9"/>
      <c r="B64" s="9"/>
      <c r="C64" s="9"/>
      <c r="D64" s="9"/>
      <c r="E64" s="9"/>
      <c r="F64" s="9"/>
      <c r="P64" s="54"/>
      <c r="Q64" s="6"/>
      <c r="R64" s="7"/>
      <c r="S64" s="7"/>
      <c r="T64" s="7"/>
      <c r="V64" s="141"/>
      <c r="W64" s="141"/>
      <c r="X64" s="141"/>
      <c r="Y64" s="141"/>
      <c r="Z64" s="141"/>
      <c r="AA64" s="139"/>
      <c r="AB64" s="139"/>
      <c r="AC64" s="130"/>
      <c r="AD64" s="141"/>
    </row>
    <row r="65" spans="1:30" s="8" customFormat="1" ht="12.6" customHeight="1">
      <c r="A65" s="9"/>
      <c r="B65" s="9"/>
      <c r="C65" s="9"/>
      <c r="D65" s="9"/>
      <c r="E65" s="9"/>
      <c r="F65" s="9"/>
      <c r="P65" s="54"/>
      <c r="Q65" s="6"/>
      <c r="R65" s="7"/>
      <c r="S65" s="7"/>
      <c r="T65" s="7"/>
      <c r="V65" s="141"/>
      <c r="W65" s="141"/>
      <c r="X65" s="141"/>
      <c r="Y65" s="141"/>
      <c r="Z65" s="141"/>
      <c r="AA65" s="136"/>
      <c r="AB65" s="136"/>
      <c r="AC65" s="130"/>
      <c r="AD65" s="141"/>
    </row>
    <row r="66" spans="1:30" s="8" customFormat="1" ht="12.6" customHeight="1">
      <c r="A66" s="9"/>
      <c r="B66" s="9"/>
      <c r="C66" s="9"/>
      <c r="D66" s="9"/>
      <c r="E66" s="9"/>
      <c r="F66" s="9"/>
      <c r="P66" s="54"/>
      <c r="Q66" s="6"/>
      <c r="R66" s="7"/>
      <c r="S66" s="7"/>
      <c r="T66" s="7"/>
      <c r="V66" s="141"/>
      <c r="W66" s="141"/>
      <c r="X66" s="141"/>
      <c r="Y66" s="141"/>
      <c r="Z66" s="141"/>
      <c r="AA66" s="11"/>
      <c r="AB66" s="11"/>
      <c r="AC66" s="130"/>
      <c r="AD66" s="141"/>
    </row>
    <row r="67" spans="1:30" s="8" customFormat="1" ht="12.6" customHeight="1">
      <c r="A67" s="9"/>
      <c r="B67" s="9"/>
      <c r="C67" s="9"/>
      <c r="D67" s="9"/>
      <c r="E67" s="9"/>
      <c r="F67" s="9"/>
      <c r="P67" s="54"/>
      <c r="Q67" s="6"/>
      <c r="R67" s="7"/>
      <c r="S67" s="7"/>
      <c r="T67" s="7"/>
      <c r="V67" s="9"/>
      <c r="W67" s="9"/>
      <c r="X67" s="9"/>
      <c r="Y67" s="9"/>
      <c r="Z67" s="9"/>
      <c r="AA67" s="11"/>
      <c r="AB67" s="11"/>
      <c r="AC67" s="11"/>
      <c r="AD67" s="9"/>
    </row>
    <row r="68" spans="1:30">
      <c r="AA68" s="11"/>
      <c r="AB68" s="11"/>
      <c r="AC68" s="11"/>
    </row>
    <row r="69" spans="1:30">
      <c r="V69" s="11"/>
      <c r="W69" s="11"/>
      <c r="X69" s="11"/>
      <c r="Y69" s="11"/>
      <c r="Z69" s="11"/>
      <c r="AA69" s="11"/>
      <c r="AB69" s="11"/>
      <c r="AC69" s="11"/>
    </row>
    <row r="72" spans="1:30">
      <c r="U72" s="9"/>
      <c r="AC72" s="8"/>
      <c r="AD72" s="8"/>
    </row>
    <row r="73" spans="1:30">
      <c r="U73" s="19"/>
      <c r="AC73" s="8"/>
      <c r="AD73" s="8"/>
    </row>
    <row r="74" spans="1:30">
      <c r="U74" s="141"/>
      <c r="AC74" s="8"/>
      <c r="AD74" s="8"/>
    </row>
    <row r="75" spans="1:30">
      <c r="U75" s="141"/>
      <c r="AC75" s="8"/>
      <c r="AD75" s="8"/>
    </row>
    <row r="76" spans="1:30">
      <c r="U76" s="141"/>
    </row>
    <row r="77" spans="1:30">
      <c r="U77" s="141"/>
    </row>
    <row r="78" spans="1:30">
      <c r="U78" s="141"/>
    </row>
    <row r="79" spans="1:30">
      <c r="U79" s="141"/>
    </row>
    <row r="80" spans="1:30">
      <c r="U80" s="141"/>
    </row>
    <row r="81" spans="21:28">
      <c r="U81" s="9"/>
      <c r="V81" s="19"/>
      <c r="W81" s="19"/>
    </row>
    <row r="82" spans="21:28">
      <c r="U82" s="9"/>
      <c r="V82" s="141"/>
      <c r="W82" s="141"/>
      <c r="X82" s="19"/>
      <c r="Y82" s="19"/>
      <c r="Z82" s="19"/>
    </row>
    <row r="83" spans="21:28">
      <c r="U83" s="9"/>
      <c r="V83" s="141"/>
      <c r="W83" s="141"/>
      <c r="X83" s="141"/>
      <c r="Y83" s="141"/>
      <c r="Z83" s="141"/>
    </row>
    <row r="84" spans="21:28">
      <c r="U84" s="9"/>
      <c r="V84" s="141"/>
      <c r="W84" s="141"/>
      <c r="X84" s="141"/>
      <c r="Y84" s="141"/>
      <c r="Z84" s="141"/>
    </row>
    <row r="85" spans="21:28">
      <c r="U85" s="9"/>
      <c r="V85" s="141"/>
      <c r="W85" s="141"/>
      <c r="X85" s="141"/>
      <c r="Y85" s="141"/>
      <c r="Z85" s="141"/>
      <c r="AA85" s="19"/>
      <c r="AB85" s="19"/>
    </row>
    <row r="86" spans="21:28">
      <c r="V86" s="141"/>
      <c r="W86" s="141"/>
      <c r="X86" s="141"/>
      <c r="Y86" s="141"/>
      <c r="Z86" s="141"/>
      <c r="AA86" s="141"/>
      <c r="AB86" s="141"/>
    </row>
    <row r="87" spans="21:28">
      <c r="V87" s="141"/>
      <c r="W87" s="141"/>
      <c r="X87" s="141"/>
      <c r="Y87" s="141"/>
      <c r="Z87" s="141"/>
      <c r="AA87" s="141"/>
      <c r="AB87" s="141"/>
    </row>
    <row r="88" spans="21:28">
      <c r="V88" s="141"/>
      <c r="W88" s="141"/>
      <c r="X88" s="141"/>
      <c r="Y88" s="141"/>
      <c r="Z88" s="141"/>
      <c r="AA88" s="141"/>
      <c r="AB88" s="141"/>
    </row>
    <row r="89" spans="21:28">
      <c r="X89" s="141"/>
      <c r="Y89" s="141"/>
      <c r="Z89" s="141"/>
      <c r="AA89" s="141"/>
      <c r="AB89" s="141"/>
    </row>
    <row r="90" spans="21:28">
      <c r="AA90" s="141"/>
      <c r="AB90" s="141"/>
    </row>
    <row r="91" spans="21:28">
      <c r="AA91" s="141"/>
      <c r="AB91" s="141"/>
    </row>
    <row r="92" spans="21:28">
      <c r="AA92" s="141"/>
      <c r="AB92" s="141"/>
    </row>
    <row r="94" spans="21:28">
      <c r="V94" s="8"/>
      <c r="W94" s="8"/>
    </row>
    <row r="95" spans="21:28">
      <c r="V95" s="8"/>
      <c r="W95" s="8"/>
      <c r="X95" s="8"/>
      <c r="Y95" s="8"/>
      <c r="Z95" s="8"/>
    </row>
    <row r="96" spans="21:28">
      <c r="V96" s="8"/>
      <c r="W96" s="8"/>
      <c r="X96" s="8"/>
      <c r="Y96" s="8"/>
      <c r="Z96" s="8"/>
    </row>
    <row r="97" spans="22:28">
      <c r="V97" s="8"/>
      <c r="W97" s="8"/>
      <c r="X97" s="8"/>
      <c r="Y97" s="8"/>
      <c r="Z97" s="8"/>
    </row>
    <row r="98" spans="22:28">
      <c r="X98" s="8"/>
      <c r="Y98" s="8"/>
      <c r="Z98" s="8"/>
      <c r="AA98" s="8"/>
      <c r="AB98" s="8"/>
    </row>
    <row r="99" spans="22:28">
      <c r="AA99" s="8"/>
      <c r="AB99" s="8"/>
    </row>
    <row r="100" spans="22:28">
      <c r="AA100" s="8"/>
      <c r="AB100" s="8"/>
    </row>
    <row r="101" spans="22:28">
      <c r="AA101" s="8"/>
      <c r="AB101" s="8"/>
    </row>
  </sheetData>
  <mergeCells count="89">
    <mergeCell ref="A50:F50"/>
    <mergeCell ref="H50:P50"/>
    <mergeCell ref="A61:E61"/>
    <mergeCell ref="V17:AD17"/>
    <mergeCell ref="C48:I48"/>
    <mergeCell ref="J48:K48"/>
    <mergeCell ref="L48:M48"/>
    <mergeCell ref="N48:O48"/>
    <mergeCell ref="C49:I49"/>
    <mergeCell ref="J49:K49"/>
    <mergeCell ref="L49:M49"/>
    <mergeCell ref="N49:O49"/>
    <mergeCell ref="J46:K46"/>
    <mergeCell ref="L46:M46"/>
    <mergeCell ref="N46:O46"/>
    <mergeCell ref="C47:I47"/>
    <mergeCell ref="A44:C44"/>
    <mergeCell ref="I44:I45"/>
    <mergeCell ref="A45:B49"/>
    <mergeCell ref="C45:C46"/>
    <mergeCell ref="D45:D46"/>
    <mergeCell ref="C37:I37"/>
    <mergeCell ref="J37:K37"/>
    <mergeCell ref="L37:M37"/>
    <mergeCell ref="N37:O37"/>
    <mergeCell ref="A38:O38"/>
    <mergeCell ref="J35:K35"/>
    <mergeCell ref="L35:M35"/>
    <mergeCell ref="N35:O35"/>
    <mergeCell ref="J47:K47"/>
    <mergeCell ref="L47:M47"/>
    <mergeCell ref="N47:O47"/>
    <mergeCell ref="C36:I36"/>
    <mergeCell ref="J36:K36"/>
    <mergeCell ref="L36:M36"/>
    <mergeCell ref="N36:O36"/>
    <mergeCell ref="W31:AC31"/>
    <mergeCell ref="A32:C32"/>
    <mergeCell ref="I32:I33"/>
    <mergeCell ref="W32:AC32"/>
    <mergeCell ref="A33:B37"/>
    <mergeCell ref="C33:C34"/>
    <mergeCell ref="D33:D34"/>
    <mergeCell ref="J34:K34"/>
    <mergeCell ref="L34:M34"/>
    <mergeCell ref="N34:O34"/>
    <mergeCell ref="R34:T34"/>
    <mergeCell ref="C35:I35"/>
    <mergeCell ref="A26:O26"/>
    <mergeCell ref="V26:AC26"/>
    <mergeCell ref="W27:AC27"/>
    <mergeCell ref="W28:AC28"/>
    <mergeCell ref="W29:AC29"/>
    <mergeCell ref="W30:AC30"/>
    <mergeCell ref="W19:AC19"/>
    <mergeCell ref="W20:AC20"/>
    <mergeCell ref="W21:AC21"/>
    <mergeCell ref="W22:AC22"/>
    <mergeCell ref="W23:AC23"/>
    <mergeCell ref="W24:AC24"/>
    <mergeCell ref="W12:AC12"/>
    <mergeCell ref="W13:AC13"/>
    <mergeCell ref="W14:AC14"/>
    <mergeCell ref="W15:AC15"/>
    <mergeCell ref="W18:AC18"/>
    <mergeCell ref="W11:AC11"/>
    <mergeCell ref="E6:E8"/>
    <mergeCell ref="F6:F8"/>
    <mergeCell ref="G6:G8"/>
    <mergeCell ref="H6:H8"/>
    <mergeCell ref="J6:O6"/>
    <mergeCell ref="J7:K7"/>
    <mergeCell ref="L7:M7"/>
    <mergeCell ref="N7:O7"/>
    <mergeCell ref="R8:T8"/>
    <mergeCell ref="V8:AD8"/>
    <mergeCell ref="A9:O9"/>
    <mergeCell ref="V9:AB9"/>
    <mergeCell ref="W10:AC10"/>
    <mergeCell ref="A1:O1"/>
    <mergeCell ref="A2:O2"/>
    <mergeCell ref="A5:A8"/>
    <mergeCell ref="B5:B8"/>
    <mergeCell ref="C5:C8"/>
    <mergeCell ref="D5:D8"/>
    <mergeCell ref="E5:H5"/>
    <mergeCell ref="I5:I8"/>
    <mergeCell ref="J5:M5"/>
    <mergeCell ref="N5:O5"/>
  </mergeCells>
  <pageMargins left="0.25" right="0.25" top="0.75" bottom="0.75" header="0.3" footer="0.3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Bondar-Nowakowska</dc:creator>
  <cp:lastModifiedBy>ebn</cp:lastModifiedBy>
  <cp:lastPrinted>2019-10-22T11:33:24Z</cp:lastPrinted>
  <dcterms:created xsi:type="dcterms:W3CDTF">2019-10-08T17:35:33Z</dcterms:created>
  <dcterms:modified xsi:type="dcterms:W3CDTF">2019-10-23T08:12:09Z</dcterms:modified>
</cp:coreProperties>
</file>