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żynieria środowisk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<sst xmlns="http://schemas.openxmlformats.org/spreadsheetml/2006/main" count="127" uniqueCount="81">
  <si>
    <t>PLAN STUDIÓW NA KIERUNKU INŻYNIERIA ŚRODOWISKA</t>
  </si>
  <si>
    <t>Składowiska odpadów</t>
  </si>
  <si>
    <t>Odpady przemysłowe i niebezpieczne</t>
  </si>
  <si>
    <t>Paliwa z odpadów</t>
  </si>
  <si>
    <t>Energetyka wodna</t>
  </si>
  <si>
    <t>Energetyka słoneczna i ziemna</t>
  </si>
  <si>
    <t>L.p</t>
  </si>
  <si>
    <t>Wyszczególnienie</t>
  </si>
  <si>
    <t>Forma zaliczenia</t>
  </si>
  <si>
    <t>ECTS</t>
  </si>
  <si>
    <t>Liczba godzin</t>
  </si>
  <si>
    <t>Symbol ćw.</t>
  </si>
  <si>
    <t>Rok I</t>
  </si>
  <si>
    <t>Rok II</t>
  </si>
  <si>
    <t>S</t>
  </si>
  <si>
    <t>Wykłady</t>
  </si>
  <si>
    <t>Ćwiczenia</t>
  </si>
  <si>
    <t>Semestr</t>
  </si>
  <si>
    <t>w.</t>
  </si>
  <si>
    <t>ćw.</t>
  </si>
  <si>
    <t>Seminarium dyplomowe</t>
  </si>
  <si>
    <t>Z,Z,Z</t>
  </si>
  <si>
    <t>-</t>
  </si>
  <si>
    <t>P</t>
  </si>
  <si>
    <t>L</t>
  </si>
  <si>
    <t>Chemia środowiska</t>
  </si>
  <si>
    <t>E</t>
  </si>
  <si>
    <t>Modelowanie przepływu wody i zanieczyszczeń</t>
  </si>
  <si>
    <t>Z</t>
  </si>
  <si>
    <t>Zarządzanie środowiskiem</t>
  </si>
  <si>
    <t>Z*</t>
  </si>
  <si>
    <t>Niezawodność i bezpieczeństwo systemów inżynierskich</t>
  </si>
  <si>
    <t>Praca magisterska</t>
  </si>
  <si>
    <t>E*</t>
  </si>
  <si>
    <t>Oznaczenia egzaminów i ćwiczeń</t>
  </si>
  <si>
    <t>Σ</t>
  </si>
  <si>
    <t>X</t>
  </si>
  <si>
    <r>
      <t>E</t>
    </r>
    <r>
      <rPr>
        <sz val="9"/>
        <rFont val="Times New Roman"/>
        <family val="1"/>
      </rPr>
      <t xml:space="preserve"> - przedmiot kończy się egzaminem </t>
    </r>
  </si>
  <si>
    <t>Liczba egzaminów w semestrze</t>
  </si>
  <si>
    <t>1*</t>
  </si>
  <si>
    <r>
      <t xml:space="preserve">Z </t>
    </r>
    <r>
      <rPr>
        <sz val="9"/>
        <rFont val="Times New Roman"/>
        <family val="1"/>
      </rPr>
      <t>- zaliczenie ćwiczeń na ocenę</t>
    </r>
  </si>
  <si>
    <t>Liczba punktów ETCS w semestrze</t>
  </si>
  <si>
    <t>Z*- zaliczenie wykładów i ćwiczeń na ocenę</t>
  </si>
  <si>
    <r>
      <t>E*</t>
    </r>
    <r>
      <rPr>
        <sz val="9"/>
        <rFont val="Times New Roman"/>
        <family val="1"/>
      </rPr>
      <t xml:space="preserve"> - egzamin dyplomowy</t>
    </r>
  </si>
  <si>
    <r>
      <t>L</t>
    </r>
    <r>
      <rPr>
        <sz val="9"/>
        <rFont val="Times New Roman"/>
        <family val="1"/>
      </rPr>
      <t xml:space="preserve"> - ćwiczenia laboratoryjne</t>
    </r>
  </si>
  <si>
    <r>
      <t>P</t>
    </r>
    <r>
      <rPr>
        <sz val="9"/>
        <rFont val="Times New Roman"/>
        <family val="1"/>
      </rPr>
      <t xml:space="preserve"> - ćwiczenia projektowe</t>
    </r>
  </si>
  <si>
    <r>
      <t>T</t>
    </r>
    <r>
      <rPr>
        <sz val="9"/>
        <rFont val="Times New Roman"/>
        <family val="1"/>
      </rPr>
      <t xml:space="preserve"> - ćwiczenia terenowe</t>
    </r>
  </si>
  <si>
    <t>Systemy sanitarne</t>
  </si>
  <si>
    <t>Instalacje sanitarne</t>
  </si>
  <si>
    <t>Lokalne oczyszczalnie ścieków</t>
  </si>
  <si>
    <t>Oczyszczanie i zagospodarowanie wód opadowych</t>
  </si>
  <si>
    <t>Eksploatacja systemów sanitarnych</t>
  </si>
  <si>
    <t xml:space="preserve">Socjologia i psychologia </t>
  </si>
  <si>
    <t>Techniki informatyczne</t>
  </si>
  <si>
    <t>Język obcy – branżowy</t>
  </si>
  <si>
    <t>Inżynieria wodna,  sanitarna i melioracyjna (IWSM)</t>
  </si>
  <si>
    <t>Moduł A</t>
  </si>
  <si>
    <t xml:space="preserve">STUDIA NIESTACJONARNE II STOPNIA </t>
  </si>
  <si>
    <t>Moduł B</t>
  </si>
  <si>
    <t>Moduł C</t>
  </si>
  <si>
    <t>Moduł D</t>
  </si>
  <si>
    <t>Przedmiot do wyboru - moduł A</t>
  </si>
  <si>
    <t>Przedmiot do wyboru - moduł B</t>
  </si>
  <si>
    <t>Przedmiot do wyboru - moduł C</t>
  </si>
  <si>
    <t>Przedmiot do wyboru - moduł D</t>
  </si>
  <si>
    <t>prodziekan</t>
  </si>
  <si>
    <t>Kierownik:</t>
  </si>
  <si>
    <t>Specjalność:</t>
  </si>
  <si>
    <t>Gospodarowanie wodą w zlewniach rolniczych</t>
  </si>
  <si>
    <t>Zatwierdzony Uchwałą   nr 9/795/2012  Rady Wydziału Inżynierii Kształtowania Środowiska i Geodezji z dnia 18 kwietnia 2012 r.</t>
  </si>
  <si>
    <t>Dopuszczalny deficyt punktów ECTS po semestrze</t>
  </si>
  <si>
    <t>WF</t>
  </si>
  <si>
    <t>Wychowanie fizyczne</t>
  </si>
  <si>
    <t xml:space="preserve">Zarządzanie w budowlanym procesie inwestycyjnym </t>
  </si>
  <si>
    <t>Ekonomika gospodarki wodnej</t>
  </si>
  <si>
    <t>Inżynieria zarządzania kryzysowego</t>
  </si>
  <si>
    <t>Ochrona przed suszą</t>
  </si>
  <si>
    <t>Ochrona przed powodzią</t>
  </si>
  <si>
    <t xml:space="preserve">ze zmianami wprowadzonymi Uchwałą 23/833/2015 </t>
  </si>
  <si>
    <t>Z,Z</t>
  </si>
  <si>
    <t>Obowiązuje od 1 X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</si>
</sst>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2"/>
    </font>
    <font>
      <sz val="10"/>
      <name val="Arial CE"/>
      <family val="2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name val="Times New Roman"/>
      <family val="1"/>
    </font>
    <font>
      <sz val="10"/>
      <name val="Times New Roman CE"/>
      <family val="1"/>
    </font>
    <font>
      <b/>
      <sz val="9"/>
      <name val="Symbol"/>
      <family val="1"/>
    </font>
    <font>
      <b/>
      <sz val="9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Times New Roman CE"/>
      <family val="1"/>
    </font>
    <font>
      <b/>
      <sz val="9"/>
      <name val="Times New Roman CE"/>
      <family val="1"/>
    </font>
    <font>
      <b/>
      <sz val="16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51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5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9" fontId="8" fillId="0" borderId="12" xfId="53" applyFont="1" applyFill="1" applyBorder="1" applyAlignment="1" applyProtection="1">
      <alignment horizontal="center" vertical="center"/>
      <protection/>
    </xf>
    <xf numFmtId="9" fontId="8" fillId="0" borderId="3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12" fillId="0" borderId="31" xfId="0" applyFont="1" applyFill="1" applyBorder="1" applyAlignment="1">
      <alignment/>
    </xf>
    <xf numFmtId="0" fontId="9" fillId="0" borderId="32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/>
    </xf>
    <xf numFmtId="0" fontId="9" fillId="0" borderId="3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/>
    </xf>
    <xf numFmtId="0" fontId="9" fillId="0" borderId="36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3" fillId="0" borderId="42" xfId="51" applyFont="1" applyBorder="1" applyAlignment="1">
      <alignment horizontal="left" vertical="center"/>
      <protection/>
    </xf>
    <xf numFmtId="0" fontId="3" fillId="0" borderId="43" xfId="51" applyFont="1" applyBorder="1" applyAlignment="1">
      <alignment horizontal="left" vertical="center"/>
      <protection/>
    </xf>
    <xf numFmtId="0" fontId="7" fillId="0" borderId="4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/>
    </xf>
    <xf numFmtId="0" fontId="4" fillId="0" borderId="39" xfId="0" applyFont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3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52" xfId="51" applyFont="1" applyBorder="1" applyAlignment="1">
      <alignment horizontal="left" vertical="center"/>
      <protection/>
    </xf>
    <xf numFmtId="0" fontId="6" fillId="0" borderId="39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7" fillId="0" borderId="53" xfId="0" applyFont="1" applyFill="1" applyBorder="1" applyAlignment="1">
      <alignment/>
    </xf>
    <xf numFmtId="0" fontId="10" fillId="0" borderId="54" xfId="0" applyFont="1" applyFill="1" applyBorder="1" applyAlignment="1">
      <alignment horizontal="left"/>
    </xf>
    <xf numFmtId="0" fontId="3" fillId="0" borderId="55" xfId="51" applyFont="1" applyBorder="1" applyAlignment="1">
      <alignment horizontal="left" vertical="center"/>
      <protection/>
    </xf>
    <xf numFmtId="0" fontId="3" fillId="0" borderId="55" xfId="51" applyFont="1" applyBorder="1" applyAlignment="1">
      <alignment horizontal="center" vertical="center"/>
      <protection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7" fillId="0" borderId="50" xfId="51" applyFont="1" applyBorder="1" applyAlignment="1">
      <alignment horizontal="center" vertical="center" wrapText="1"/>
      <protection/>
    </xf>
    <xf numFmtId="0" fontId="17" fillId="0" borderId="52" xfId="51" applyFont="1" applyBorder="1" applyAlignment="1">
      <alignment horizontal="center" vertical="center" wrapText="1"/>
      <protection/>
    </xf>
    <xf numFmtId="0" fontId="17" fillId="0" borderId="54" xfId="51" applyFont="1" applyBorder="1" applyAlignment="1">
      <alignment horizontal="center" vertical="center" wrapText="1"/>
      <protection/>
    </xf>
    <xf numFmtId="0" fontId="17" fillId="0" borderId="56" xfId="51" applyFont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" fillId="0" borderId="62" xfId="51" applyFont="1" applyBorder="1" applyAlignment="1">
      <alignment horizontal="center" vertical="center"/>
      <protection/>
    </xf>
    <xf numFmtId="0" fontId="3" fillId="0" borderId="63" xfId="51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17" fillId="0" borderId="51" xfId="51" applyFont="1" applyBorder="1" applyAlignment="1">
      <alignment horizontal="center" vertical="center" wrapText="1"/>
      <protection/>
    </xf>
    <xf numFmtId="0" fontId="17" fillId="0" borderId="55" xfId="51" applyFont="1" applyBorder="1" applyAlignment="1">
      <alignment horizontal="center" vertical="center" wrapText="1"/>
      <protection/>
    </xf>
    <xf numFmtId="0" fontId="12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66" xfId="51" applyFont="1" applyBorder="1" applyAlignment="1">
      <alignment horizontal="center" vertical="center"/>
      <protection/>
    </xf>
    <xf numFmtId="0" fontId="3" fillId="0" borderId="65" xfId="51" applyFont="1" applyBorder="1" applyAlignment="1">
      <alignment horizontal="center" vertical="center"/>
      <protection/>
    </xf>
    <xf numFmtId="0" fontId="3" fillId="0" borderId="33" xfId="51" applyFont="1" applyBorder="1" applyAlignment="1">
      <alignment horizontal="center" vertical="center"/>
      <protection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textRotation="90" wrapText="1"/>
    </xf>
    <xf numFmtId="0" fontId="7" fillId="0" borderId="57" xfId="0" applyFont="1" applyFill="1" applyBorder="1" applyAlignment="1">
      <alignment horizontal="center" textRotation="90" wrapText="1"/>
    </xf>
    <xf numFmtId="0" fontId="7" fillId="0" borderId="71" xfId="0" applyFont="1" applyFill="1" applyBorder="1" applyAlignment="1">
      <alignment horizontal="center" textRotation="90"/>
    </xf>
    <xf numFmtId="0" fontId="7" fillId="0" borderId="57" xfId="0" applyFont="1" applyFill="1" applyBorder="1" applyAlignment="1">
      <alignment horizontal="center" textRotation="90"/>
    </xf>
    <xf numFmtId="0" fontId="7" fillId="0" borderId="7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57" fillId="0" borderId="58" xfId="0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center" vertical="center" wrapText="1"/>
    </xf>
    <xf numFmtId="0" fontId="58" fillId="0" borderId="50" xfId="51" applyFont="1" applyBorder="1" applyAlignment="1">
      <alignment horizontal="center" vertical="center" wrapText="1"/>
      <protection/>
    </xf>
    <xf numFmtId="0" fontId="58" fillId="0" borderId="51" xfId="51" applyFont="1" applyBorder="1" applyAlignment="1">
      <alignment horizontal="center" vertical="center" wrapText="1"/>
      <protection/>
    </xf>
    <xf numFmtId="0" fontId="58" fillId="0" borderId="52" xfId="51" applyFont="1" applyBorder="1" applyAlignment="1">
      <alignment horizontal="center" vertical="center" wrapText="1"/>
      <protection/>
    </xf>
    <xf numFmtId="0" fontId="58" fillId="0" borderId="54" xfId="51" applyFont="1" applyBorder="1" applyAlignment="1">
      <alignment horizontal="center" vertical="center" wrapText="1"/>
      <protection/>
    </xf>
    <xf numFmtId="0" fontId="58" fillId="0" borderId="55" xfId="51" applyFont="1" applyBorder="1" applyAlignment="1">
      <alignment horizontal="center" vertical="center" wrapText="1"/>
      <protection/>
    </xf>
    <xf numFmtId="0" fontId="58" fillId="0" borderId="56" xfId="51" applyFont="1" applyBorder="1" applyAlignment="1">
      <alignment horizontal="center" vertical="center" wrapText="1"/>
      <protection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43" xfId="51" applyFont="1" applyBorder="1" applyAlignment="1">
      <alignment horizontal="left" vertical="center"/>
      <protection/>
    </xf>
    <xf numFmtId="0" fontId="57" fillId="0" borderId="38" xfId="0" applyFont="1" applyFill="1" applyBorder="1" applyAlignment="1">
      <alignment/>
    </xf>
    <xf numFmtId="0" fontId="57" fillId="0" borderId="43" xfId="0" applyFont="1" applyFill="1" applyBorder="1" applyAlignment="1">
      <alignment/>
    </xf>
    <xf numFmtId="0" fontId="60" fillId="0" borderId="75" xfId="0" applyFont="1" applyBorder="1" applyAlignment="1">
      <alignment horizontal="center"/>
    </xf>
    <xf numFmtId="0" fontId="57" fillId="0" borderId="75" xfId="0" applyFont="1" applyFill="1" applyBorder="1" applyAlignment="1">
      <alignment horizontal="left"/>
    </xf>
    <xf numFmtId="0" fontId="61" fillId="0" borderId="75" xfId="0" applyFont="1" applyFill="1" applyBorder="1" applyAlignment="1">
      <alignment horizontal="left" vertical="top" wrapText="1"/>
    </xf>
    <xf numFmtId="0" fontId="61" fillId="0" borderId="75" xfId="0" applyFont="1" applyFill="1" applyBorder="1" applyAlignment="1">
      <alignment horizontal="left" vertical="center"/>
    </xf>
    <xf numFmtId="0" fontId="55" fillId="0" borderId="75" xfId="0" applyFont="1" applyFill="1" applyBorder="1" applyAlignment="1">
      <alignment horizontal="center"/>
    </xf>
    <xf numFmtId="0" fontId="57" fillId="0" borderId="75" xfId="0" applyFont="1" applyFill="1" applyBorder="1" applyAlignment="1">
      <alignment/>
    </xf>
    <xf numFmtId="0" fontId="61" fillId="0" borderId="75" xfId="0" applyFont="1" applyFill="1" applyBorder="1" applyAlignment="1">
      <alignment vertical="top" wrapText="1"/>
    </xf>
    <xf numFmtId="0" fontId="61" fillId="0" borderId="75" xfId="0" applyFont="1" applyFill="1" applyBorder="1" applyAlignment="1">
      <alignment vertical="center"/>
    </xf>
    <xf numFmtId="0" fontId="61" fillId="0" borderId="75" xfId="0" applyFont="1" applyBorder="1" applyAlignment="1">
      <alignment horizontal="center"/>
    </xf>
    <xf numFmtId="0" fontId="57" fillId="0" borderId="75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tacjonarne I stop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zysztof.Pulikowski\A_DZIEKANAT_13_01_23\Rada_Programowa_IS\R_2015_04_08\IS_2_stacjonar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żynieria środowiska "/>
    </sheetNames>
    <sheetDataSet>
      <sheetData sheetId="0">
        <row r="32">
          <cell r="Q32">
            <v>1</v>
          </cell>
          <cell r="R32" t="str">
            <v>Budowle hydrotechniczne</v>
          </cell>
        </row>
        <row r="33">
          <cell r="Q33">
            <v>2</v>
          </cell>
          <cell r="R33" t="str">
            <v>Eksploatacja budowli wodnych</v>
          </cell>
        </row>
        <row r="34">
          <cell r="Q34">
            <v>3</v>
          </cell>
          <cell r="R34" t="str">
            <v>Erozja gleb i transport rumowiska </v>
          </cell>
        </row>
        <row r="35">
          <cell r="Q35">
            <v>4</v>
          </cell>
          <cell r="R35" t="str">
            <v>Kształtowanie małej retencji wodnej</v>
          </cell>
        </row>
        <row r="36">
          <cell r="Q36">
            <v>5</v>
          </cell>
          <cell r="R36" t="str">
            <v>Melioracje dolin rzecznych i terenów zurban.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0.7109375" style="2" customWidth="1"/>
    <col min="3" max="4" width="5.28125" style="3" customWidth="1"/>
    <col min="5" max="5" width="4.28125" style="3" customWidth="1"/>
    <col min="6" max="8" width="4.7109375" style="3" customWidth="1"/>
    <col min="9" max="9" width="3.00390625" style="3" customWidth="1"/>
    <col min="10" max="10" width="3.00390625" style="4" customWidth="1"/>
    <col min="11" max="11" width="3.28125" style="4" customWidth="1"/>
    <col min="12" max="12" width="3.00390625" style="1" customWidth="1"/>
    <col min="13" max="13" width="3.28125" style="1" customWidth="1"/>
    <col min="14" max="14" width="3.00390625" style="1" customWidth="1"/>
    <col min="15" max="15" width="2.7109375" style="1" customWidth="1"/>
    <col min="16" max="17" width="2.7109375" style="4" customWidth="1"/>
    <col min="18" max="18" width="4.7109375" style="4" customWidth="1"/>
    <col min="19" max="19" width="11.57421875" style="4" customWidth="1"/>
    <col min="20" max="20" width="13.140625" style="4" customWidth="1"/>
    <col min="21" max="16384" width="9.140625" style="4" customWidth="1"/>
  </cols>
  <sheetData>
    <row r="1" spans="1:19" ht="12.75" customHeight="1">
      <c r="A1" s="94"/>
      <c r="B1" s="95"/>
      <c r="C1" s="96"/>
      <c r="D1" s="96"/>
      <c r="E1" s="96"/>
      <c r="F1" s="96"/>
      <c r="G1" s="96"/>
      <c r="H1" s="96"/>
      <c r="I1" s="96"/>
      <c r="J1" s="97"/>
      <c r="K1" s="97"/>
      <c r="L1" s="98"/>
      <c r="M1" s="98"/>
      <c r="N1" s="98"/>
      <c r="O1" s="98"/>
      <c r="P1" s="99"/>
      <c r="Q1" s="84"/>
      <c r="R1" s="92"/>
      <c r="S1" s="5"/>
    </row>
    <row r="2" spans="1:19" ht="12.75" customHeight="1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84"/>
      <c r="R2" s="92"/>
      <c r="S2" s="5"/>
    </row>
    <row r="3" spans="1:18" ht="12.75" customHeight="1">
      <c r="A3" s="120" t="s">
        <v>57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75"/>
      <c r="R3" s="92"/>
    </row>
    <row r="4" spans="1:18" ht="12.75" customHeight="1">
      <c r="A4" s="10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101"/>
      <c r="Q4" s="75"/>
      <c r="R4" s="92"/>
    </row>
    <row r="5" spans="1:18" ht="12.75" customHeight="1">
      <c r="A5" s="102"/>
      <c r="B5" s="10" t="s">
        <v>67</v>
      </c>
      <c r="C5" s="144" t="s">
        <v>55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P5" s="101"/>
      <c r="Q5" s="75"/>
      <c r="R5" s="93"/>
    </row>
    <row r="6" spans="1:18" ht="12.75" customHeight="1">
      <c r="A6" s="102"/>
      <c r="B6" s="91" t="s">
        <v>66</v>
      </c>
      <c r="C6" s="146" t="s">
        <v>65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3"/>
      <c r="P6" s="101"/>
      <c r="Q6" s="75"/>
      <c r="R6" s="92"/>
    </row>
    <row r="7" spans="1:17" ht="12.75" customHeight="1">
      <c r="A7" s="147" t="s">
        <v>69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P7" s="101"/>
      <c r="Q7" s="75"/>
    </row>
    <row r="8" spans="1:18" ht="12.75" customHeight="1">
      <c r="A8" s="103"/>
      <c r="B8" s="5" t="s">
        <v>78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  <c r="P8" s="104"/>
      <c r="Q8" s="84"/>
      <c r="R8" s="92"/>
    </row>
    <row r="9" spans="1:18" ht="12.75" customHeight="1">
      <c r="A9" s="105" t="s">
        <v>80</v>
      </c>
      <c r="B9" s="106"/>
      <c r="C9" s="107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8"/>
      <c r="P9" s="109"/>
      <c r="Q9" s="84"/>
      <c r="R9" s="92"/>
    </row>
    <row r="10" spans="1:18" ht="12.75" customHeight="1">
      <c r="A10" s="150" t="s">
        <v>6</v>
      </c>
      <c r="B10" s="152" t="s">
        <v>7</v>
      </c>
      <c r="C10" s="154" t="s">
        <v>8</v>
      </c>
      <c r="D10" s="156" t="s">
        <v>9</v>
      </c>
      <c r="E10" s="158" t="s">
        <v>10</v>
      </c>
      <c r="F10" s="158"/>
      <c r="G10" s="158"/>
      <c r="H10" s="156" t="s">
        <v>11</v>
      </c>
      <c r="I10" s="140" t="s">
        <v>12</v>
      </c>
      <c r="J10" s="140"/>
      <c r="K10" s="140"/>
      <c r="L10" s="140"/>
      <c r="M10" s="126" t="s">
        <v>13</v>
      </c>
      <c r="N10" s="127"/>
      <c r="O10" s="127"/>
      <c r="P10" s="128"/>
      <c r="Q10" s="6"/>
      <c r="R10" s="7"/>
    </row>
    <row r="11" spans="1:18" ht="12.75" customHeight="1">
      <c r="A11" s="151"/>
      <c r="B11" s="153"/>
      <c r="C11" s="155"/>
      <c r="D11" s="157"/>
      <c r="E11" s="141" t="s">
        <v>14</v>
      </c>
      <c r="F11" s="142" t="s">
        <v>15</v>
      </c>
      <c r="G11" s="143" t="s">
        <v>16</v>
      </c>
      <c r="H11" s="157"/>
      <c r="I11" s="123" t="s">
        <v>17</v>
      </c>
      <c r="J11" s="124"/>
      <c r="K11" s="124"/>
      <c r="L11" s="124"/>
      <c r="M11" s="124"/>
      <c r="N11" s="124"/>
      <c r="O11" s="124"/>
      <c r="P11" s="125"/>
      <c r="Q11" s="74"/>
      <c r="R11" s="7"/>
    </row>
    <row r="12" spans="1:19" ht="12.75" customHeight="1">
      <c r="A12" s="151"/>
      <c r="B12" s="153"/>
      <c r="C12" s="155"/>
      <c r="D12" s="157"/>
      <c r="E12" s="141"/>
      <c r="F12" s="142"/>
      <c r="G12" s="143"/>
      <c r="H12" s="157"/>
      <c r="I12" s="131">
        <v>1</v>
      </c>
      <c r="J12" s="131"/>
      <c r="K12" s="131">
        <v>2</v>
      </c>
      <c r="L12" s="131"/>
      <c r="M12" s="131">
        <v>3</v>
      </c>
      <c r="N12" s="132"/>
      <c r="O12" s="129">
        <v>4</v>
      </c>
      <c r="P12" s="130"/>
      <c r="R12" s="11"/>
      <c r="S12" s="17"/>
    </row>
    <row r="13" spans="1:18" ht="12.75" customHeight="1">
      <c r="A13" s="151"/>
      <c r="B13" s="153"/>
      <c r="C13" s="155"/>
      <c r="D13" s="157"/>
      <c r="E13" s="141"/>
      <c r="F13" s="142"/>
      <c r="G13" s="143"/>
      <c r="H13" s="157"/>
      <c r="I13" s="18" t="s">
        <v>18</v>
      </c>
      <c r="J13" s="19" t="s">
        <v>19</v>
      </c>
      <c r="K13" s="20" t="s">
        <v>18</v>
      </c>
      <c r="L13" s="21" t="s">
        <v>19</v>
      </c>
      <c r="M13" s="22" t="s">
        <v>18</v>
      </c>
      <c r="N13" s="21" t="s">
        <v>19</v>
      </c>
      <c r="O13" s="76" t="s">
        <v>18</v>
      </c>
      <c r="P13" s="77" t="s">
        <v>19</v>
      </c>
      <c r="Q13" s="75"/>
      <c r="R13" s="7"/>
    </row>
    <row r="14" spans="1:18" ht="12.75" customHeight="1">
      <c r="A14" s="23">
        <v>1</v>
      </c>
      <c r="B14" s="24" t="s">
        <v>20</v>
      </c>
      <c r="C14" s="15" t="s">
        <v>21</v>
      </c>
      <c r="D14" s="25">
        <v>7</v>
      </c>
      <c r="E14" s="26">
        <f aca="true" t="shared" si="0" ref="E14:E28">SUM(F14:G14)</f>
        <v>36</v>
      </c>
      <c r="F14" s="36" t="s">
        <v>22</v>
      </c>
      <c r="G14" s="36">
        <f aca="true" t="shared" si="1" ref="G14:G30">(J14+L14+N14+P14)*9</f>
        <v>36</v>
      </c>
      <c r="H14" s="87" t="s">
        <v>23</v>
      </c>
      <c r="I14" s="23"/>
      <c r="J14" s="27"/>
      <c r="K14" s="28"/>
      <c r="L14" s="29">
        <v>1</v>
      </c>
      <c r="M14" s="23"/>
      <c r="N14" s="29">
        <v>1</v>
      </c>
      <c r="O14" s="78"/>
      <c r="P14" s="72">
        <v>2</v>
      </c>
      <c r="R14" s="7"/>
    </row>
    <row r="15" spans="1:18" ht="12.75" customHeight="1">
      <c r="A15" s="30">
        <v>2</v>
      </c>
      <c r="B15" s="31" t="s">
        <v>54</v>
      </c>
      <c r="C15" s="16" t="s">
        <v>79</v>
      </c>
      <c r="D15" s="32">
        <v>2</v>
      </c>
      <c r="E15" s="33">
        <f t="shared" si="0"/>
        <v>36</v>
      </c>
      <c r="F15" s="36" t="s">
        <v>22</v>
      </c>
      <c r="G15" s="36">
        <f t="shared" si="1"/>
        <v>36</v>
      </c>
      <c r="H15" s="88" t="s">
        <v>24</v>
      </c>
      <c r="I15" s="30"/>
      <c r="J15" s="34">
        <v>2</v>
      </c>
      <c r="K15" s="35"/>
      <c r="L15" s="36">
        <v>2</v>
      </c>
      <c r="M15" s="30"/>
      <c r="N15" s="36"/>
      <c r="O15" s="79"/>
      <c r="P15" s="73"/>
      <c r="R15" s="7"/>
    </row>
    <row r="16" spans="1:18" ht="12.75" customHeight="1">
      <c r="A16" s="174">
        <v>3</v>
      </c>
      <c r="B16" s="175" t="s">
        <v>72</v>
      </c>
      <c r="C16" s="176" t="s">
        <v>28</v>
      </c>
      <c r="D16" s="177">
        <v>1</v>
      </c>
      <c r="E16" s="178">
        <f>SUM(F16:G16)</f>
        <v>18</v>
      </c>
      <c r="F16" s="179" t="s">
        <v>22</v>
      </c>
      <c r="G16" s="179">
        <f>(J16+L16+N16+P16)*9</f>
        <v>18</v>
      </c>
      <c r="H16" s="180" t="s">
        <v>71</v>
      </c>
      <c r="I16" s="174"/>
      <c r="J16" s="181"/>
      <c r="K16" s="182"/>
      <c r="L16" s="179"/>
      <c r="M16" s="174"/>
      <c r="N16" s="179">
        <v>2</v>
      </c>
      <c r="O16" s="183"/>
      <c r="P16" s="184"/>
      <c r="Q16" s="162"/>
      <c r="R16" s="7"/>
    </row>
    <row r="17" spans="1:18" ht="12.75" customHeight="1">
      <c r="A17" s="174">
        <v>4</v>
      </c>
      <c r="B17" s="175" t="s">
        <v>25</v>
      </c>
      <c r="C17" s="176" t="s">
        <v>26</v>
      </c>
      <c r="D17" s="177">
        <v>6</v>
      </c>
      <c r="E17" s="178">
        <f t="shared" si="0"/>
        <v>36</v>
      </c>
      <c r="F17" s="179">
        <f aca="true" t="shared" si="2" ref="F17:F30">(I17+K17+M17+O17)*9</f>
        <v>18</v>
      </c>
      <c r="G17" s="179">
        <f t="shared" si="1"/>
        <v>18</v>
      </c>
      <c r="H17" s="180" t="s">
        <v>24</v>
      </c>
      <c r="I17" s="174">
        <v>2</v>
      </c>
      <c r="J17" s="181">
        <v>2</v>
      </c>
      <c r="K17" s="182"/>
      <c r="L17" s="179"/>
      <c r="M17" s="174"/>
      <c r="N17" s="179"/>
      <c r="O17" s="185"/>
      <c r="P17" s="184"/>
      <c r="Q17" s="162"/>
      <c r="R17" s="7"/>
    </row>
    <row r="18" spans="1:18" ht="12.75" customHeight="1">
      <c r="A18" s="174">
        <v>5</v>
      </c>
      <c r="B18" s="175" t="s">
        <v>73</v>
      </c>
      <c r="C18" s="176" t="s">
        <v>26</v>
      </c>
      <c r="D18" s="177">
        <v>5</v>
      </c>
      <c r="E18" s="178">
        <f t="shared" si="0"/>
        <v>18</v>
      </c>
      <c r="F18" s="179">
        <f t="shared" si="2"/>
        <v>9</v>
      </c>
      <c r="G18" s="179">
        <f t="shared" si="1"/>
        <v>9</v>
      </c>
      <c r="H18" s="180" t="s">
        <v>23</v>
      </c>
      <c r="I18" s="174">
        <v>1</v>
      </c>
      <c r="J18" s="181">
        <v>1</v>
      </c>
      <c r="K18" s="182"/>
      <c r="L18" s="179"/>
      <c r="M18" s="174"/>
      <c r="N18" s="179"/>
      <c r="O18" s="185"/>
      <c r="P18" s="184"/>
      <c r="Q18" s="162"/>
      <c r="R18" s="7"/>
    </row>
    <row r="19" spans="1:20" s="17" customFormat="1" ht="12.75" customHeight="1">
      <c r="A19" s="174">
        <v>6</v>
      </c>
      <c r="B19" s="175" t="s">
        <v>27</v>
      </c>
      <c r="C19" s="176" t="s">
        <v>26</v>
      </c>
      <c r="D19" s="177">
        <v>5</v>
      </c>
      <c r="E19" s="178">
        <f>SUM(F19:G19)</f>
        <v>27</v>
      </c>
      <c r="F19" s="179">
        <f t="shared" si="2"/>
        <v>9</v>
      </c>
      <c r="G19" s="179">
        <f t="shared" si="1"/>
        <v>18</v>
      </c>
      <c r="H19" s="180" t="s">
        <v>24</v>
      </c>
      <c r="I19" s="174">
        <v>1</v>
      </c>
      <c r="J19" s="181">
        <v>2</v>
      </c>
      <c r="K19" s="182"/>
      <c r="L19" s="179"/>
      <c r="M19" s="174"/>
      <c r="N19" s="179"/>
      <c r="O19" s="185"/>
      <c r="P19" s="184"/>
      <c r="Q19" s="162"/>
      <c r="R19" s="4"/>
      <c r="S19" s="4"/>
      <c r="T19" s="4"/>
    </row>
    <row r="20" spans="1:18" s="17" customFormat="1" ht="12.75" customHeight="1">
      <c r="A20" s="30">
        <v>7</v>
      </c>
      <c r="B20" s="31" t="s">
        <v>53</v>
      </c>
      <c r="C20" s="16" t="s">
        <v>28</v>
      </c>
      <c r="D20" s="32">
        <v>4</v>
      </c>
      <c r="E20" s="33">
        <f t="shared" si="0"/>
        <v>27</v>
      </c>
      <c r="F20" s="36" t="s">
        <v>22</v>
      </c>
      <c r="G20" s="36">
        <f t="shared" si="1"/>
        <v>27</v>
      </c>
      <c r="H20" s="88" t="s">
        <v>24</v>
      </c>
      <c r="I20" s="30"/>
      <c r="J20" s="34">
        <v>3</v>
      </c>
      <c r="K20" s="35"/>
      <c r="L20" s="36"/>
      <c r="M20" s="30"/>
      <c r="N20" s="36"/>
      <c r="O20" s="80"/>
      <c r="P20" s="73"/>
      <c r="R20" s="4"/>
    </row>
    <row r="21" spans="1:18" s="17" customFormat="1" ht="12.75" customHeight="1">
      <c r="A21" s="30">
        <v>8</v>
      </c>
      <c r="B21" s="31" t="s">
        <v>29</v>
      </c>
      <c r="C21" s="16" t="s">
        <v>30</v>
      </c>
      <c r="D21" s="32">
        <v>4</v>
      </c>
      <c r="E21" s="33">
        <f>SUM(F21:G21)</f>
        <v>18</v>
      </c>
      <c r="F21" s="36">
        <f t="shared" si="2"/>
        <v>9</v>
      </c>
      <c r="G21" s="36">
        <f t="shared" si="1"/>
        <v>9</v>
      </c>
      <c r="H21" s="88" t="s">
        <v>23</v>
      </c>
      <c r="I21" s="30">
        <v>1</v>
      </c>
      <c r="J21" s="34">
        <v>1</v>
      </c>
      <c r="K21" s="35"/>
      <c r="L21" s="36"/>
      <c r="M21" s="30"/>
      <c r="N21" s="36"/>
      <c r="O21" s="81"/>
      <c r="P21" s="73"/>
      <c r="Q21" s="6"/>
      <c r="R21" s="7"/>
    </row>
    <row r="22" spans="1:20" ht="12.75" customHeight="1">
      <c r="A22" s="30">
        <v>9</v>
      </c>
      <c r="B22" s="37" t="s">
        <v>52</v>
      </c>
      <c r="C22" s="16" t="s">
        <v>30</v>
      </c>
      <c r="D22" s="13">
        <v>1</v>
      </c>
      <c r="E22" s="33">
        <f>SUM(F22:G22)</f>
        <v>9</v>
      </c>
      <c r="F22" s="36">
        <f t="shared" si="2"/>
        <v>9</v>
      </c>
      <c r="G22" s="36" t="s">
        <v>22</v>
      </c>
      <c r="H22" s="88" t="s">
        <v>22</v>
      </c>
      <c r="I22" s="30">
        <v>1</v>
      </c>
      <c r="J22" s="34"/>
      <c r="K22" s="35"/>
      <c r="L22" s="36"/>
      <c r="M22" s="30"/>
      <c r="N22" s="36"/>
      <c r="O22" s="80"/>
      <c r="P22" s="73"/>
      <c r="Q22" s="6"/>
      <c r="R22" s="7"/>
      <c r="S22" s="17"/>
      <c r="T22" s="17"/>
    </row>
    <row r="23" spans="1:18" ht="12.75" customHeight="1">
      <c r="A23" s="30">
        <v>10</v>
      </c>
      <c r="B23" s="37" t="s">
        <v>61</v>
      </c>
      <c r="C23" s="16" t="s">
        <v>26</v>
      </c>
      <c r="D23" s="85">
        <v>4</v>
      </c>
      <c r="E23" s="33">
        <f>SUM(F23:G23)</f>
        <v>36</v>
      </c>
      <c r="F23" s="36">
        <f t="shared" si="2"/>
        <v>18</v>
      </c>
      <c r="G23" s="36">
        <f>(J23+L23+N23+P23)*9</f>
        <v>18</v>
      </c>
      <c r="H23" s="88" t="s">
        <v>23</v>
      </c>
      <c r="I23" s="30"/>
      <c r="J23" s="34"/>
      <c r="K23" s="35">
        <v>2</v>
      </c>
      <c r="L23" s="36">
        <v>2</v>
      </c>
      <c r="M23" s="30"/>
      <c r="N23" s="36"/>
      <c r="O23" s="80"/>
      <c r="P23" s="73"/>
      <c r="Q23" s="6"/>
      <c r="R23" s="7"/>
    </row>
    <row r="24" spans="1:18" ht="12.75" customHeight="1">
      <c r="A24" s="30">
        <v>11</v>
      </c>
      <c r="B24" s="37" t="s">
        <v>62</v>
      </c>
      <c r="C24" s="16" t="s">
        <v>26</v>
      </c>
      <c r="D24" s="32">
        <v>4</v>
      </c>
      <c r="E24" s="33">
        <f>SUM(F24:G24)</f>
        <v>36</v>
      </c>
      <c r="F24" s="36">
        <f>(I24+K24+M24+O24)*9</f>
        <v>18</v>
      </c>
      <c r="G24" s="36">
        <f>(J24+L24+N24+P24)*9</f>
        <v>18</v>
      </c>
      <c r="H24" s="88" t="s">
        <v>23</v>
      </c>
      <c r="I24" s="30"/>
      <c r="J24" s="34"/>
      <c r="K24" s="35">
        <v>2</v>
      </c>
      <c r="L24" s="36">
        <v>2</v>
      </c>
      <c r="M24" s="30"/>
      <c r="N24" s="36"/>
      <c r="O24" s="80"/>
      <c r="P24" s="73"/>
      <c r="Q24" s="6"/>
      <c r="R24" s="7"/>
    </row>
    <row r="25" spans="1:18" ht="12.75" customHeight="1">
      <c r="A25" s="30">
        <v>12</v>
      </c>
      <c r="B25" s="37" t="s">
        <v>63</v>
      </c>
      <c r="C25" s="16" t="s">
        <v>26</v>
      </c>
      <c r="D25" s="32">
        <v>4</v>
      </c>
      <c r="E25" s="33">
        <f t="shared" si="0"/>
        <v>36</v>
      </c>
      <c r="F25" s="36">
        <f t="shared" si="2"/>
        <v>18</v>
      </c>
      <c r="G25" s="36">
        <f t="shared" si="1"/>
        <v>18</v>
      </c>
      <c r="H25" s="88" t="s">
        <v>23</v>
      </c>
      <c r="I25" s="30"/>
      <c r="J25" s="34"/>
      <c r="K25" s="35">
        <v>2</v>
      </c>
      <c r="L25" s="36">
        <v>2</v>
      </c>
      <c r="M25" s="30"/>
      <c r="N25" s="36"/>
      <c r="O25" s="80"/>
      <c r="P25" s="73"/>
      <c r="Q25" s="7"/>
      <c r="R25" s="7"/>
    </row>
    <row r="26" spans="1:18" ht="12.75" customHeight="1">
      <c r="A26" s="30">
        <v>13</v>
      </c>
      <c r="B26" s="37" t="s">
        <v>64</v>
      </c>
      <c r="C26" s="16" t="s">
        <v>26</v>
      </c>
      <c r="D26" s="38">
        <v>4</v>
      </c>
      <c r="E26" s="33">
        <f t="shared" si="0"/>
        <v>36</v>
      </c>
      <c r="F26" s="36">
        <f t="shared" si="2"/>
        <v>18</v>
      </c>
      <c r="G26" s="36">
        <f t="shared" si="1"/>
        <v>18</v>
      </c>
      <c r="H26" s="89" t="s">
        <v>23</v>
      </c>
      <c r="I26" s="39"/>
      <c r="J26" s="40"/>
      <c r="K26" s="41">
        <v>2</v>
      </c>
      <c r="L26" s="42">
        <v>2</v>
      </c>
      <c r="M26" s="39"/>
      <c r="N26" s="42"/>
      <c r="O26" s="80"/>
      <c r="P26" s="73"/>
      <c r="Q26" s="71"/>
      <c r="R26" s="11"/>
    </row>
    <row r="27" spans="1:18" ht="12.75" customHeight="1">
      <c r="A27" s="30">
        <v>14</v>
      </c>
      <c r="B27" s="37" t="s">
        <v>61</v>
      </c>
      <c r="C27" s="16" t="s">
        <v>26</v>
      </c>
      <c r="D27" s="38">
        <v>4</v>
      </c>
      <c r="E27" s="33">
        <f t="shared" si="0"/>
        <v>36</v>
      </c>
      <c r="F27" s="36">
        <f t="shared" si="2"/>
        <v>18</v>
      </c>
      <c r="G27" s="36">
        <f t="shared" si="1"/>
        <v>18</v>
      </c>
      <c r="H27" s="89" t="s">
        <v>23</v>
      </c>
      <c r="I27" s="39"/>
      <c r="J27" s="40"/>
      <c r="K27" s="41"/>
      <c r="L27" s="42"/>
      <c r="M27" s="39">
        <v>2</v>
      </c>
      <c r="N27" s="42">
        <v>2</v>
      </c>
      <c r="O27" s="80"/>
      <c r="P27" s="73"/>
      <c r="Q27" s="7"/>
      <c r="R27" s="7"/>
    </row>
    <row r="28" spans="1:18" ht="12.75" customHeight="1">
      <c r="A28" s="30">
        <v>15</v>
      </c>
      <c r="B28" s="37" t="s">
        <v>62</v>
      </c>
      <c r="C28" s="16" t="s">
        <v>26</v>
      </c>
      <c r="D28" s="38">
        <v>4</v>
      </c>
      <c r="E28" s="33">
        <f t="shared" si="0"/>
        <v>36</v>
      </c>
      <c r="F28" s="36">
        <f t="shared" si="2"/>
        <v>18</v>
      </c>
      <c r="G28" s="36">
        <f t="shared" si="1"/>
        <v>18</v>
      </c>
      <c r="H28" s="89" t="s">
        <v>23</v>
      </c>
      <c r="I28" s="39"/>
      <c r="J28" s="40"/>
      <c r="K28" s="41"/>
      <c r="L28" s="42"/>
      <c r="M28" s="39">
        <v>2</v>
      </c>
      <c r="N28" s="42">
        <v>2</v>
      </c>
      <c r="O28" s="80"/>
      <c r="P28" s="73"/>
      <c r="R28" s="43"/>
    </row>
    <row r="29" spans="1:18" ht="12.75" customHeight="1">
      <c r="A29" s="30">
        <v>16</v>
      </c>
      <c r="B29" s="37" t="s">
        <v>63</v>
      </c>
      <c r="C29" s="16" t="s">
        <v>26</v>
      </c>
      <c r="D29" s="32">
        <v>4</v>
      </c>
      <c r="E29" s="33">
        <f>SUM(F29:G29)</f>
        <v>36</v>
      </c>
      <c r="F29" s="36">
        <f t="shared" si="2"/>
        <v>18</v>
      </c>
      <c r="G29" s="36">
        <f t="shared" si="1"/>
        <v>18</v>
      </c>
      <c r="H29" s="88" t="s">
        <v>23</v>
      </c>
      <c r="I29" s="30"/>
      <c r="J29" s="34"/>
      <c r="K29" s="35"/>
      <c r="L29" s="36"/>
      <c r="M29" s="30">
        <v>2</v>
      </c>
      <c r="N29" s="36">
        <v>2</v>
      </c>
      <c r="O29" s="80"/>
      <c r="P29" s="73"/>
      <c r="R29" s="43"/>
    </row>
    <row r="30" spans="1:18" ht="12.75" customHeight="1">
      <c r="A30" s="30">
        <v>17</v>
      </c>
      <c r="B30" s="37" t="s">
        <v>64</v>
      </c>
      <c r="C30" s="16" t="s">
        <v>26</v>
      </c>
      <c r="D30" s="32">
        <v>4</v>
      </c>
      <c r="E30" s="33">
        <f>SUM(F30:G30)</f>
        <v>36</v>
      </c>
      <c r="F30" s="36">
        <f t="shared" si="2"/>
        <v>18</v>
      </c>
      <c r="G30" s="36">
        <f t="shared" si="1"/>
        <v>18</v>
      </c>
      <c r="H30" s="88" t="s">
        <v>23</v>
      </c>
      <c r="I30" s="30"/>
      <c r="J30" s="34"/>
      <c r="K30" s="35"/>
      <c r="L30" s="36"/>
      <c r="M30" s="30">
        <v>2</v>
      </c>
      <c r="N30" s="36">
        <v>2</v>
      </c>
      <c r="O30" s="81"/>
      <c r="P30" s="73"/>
      <c r="R30" s="43"/>
    </row>
    <row r="31" spans="1:18" ht="12.75" customHeight="1">
      <c r="A31" s="30">
        <v>18</v>
      </c>
      <c r="B31" s="37" t="s">
        <v>31</v>
      </c>
      <c r="C31" s="16" t="s">
        <v>30</v>
      </c>
      <c r="D31" s="32">
        <v>3</v>
      </c>
      <c r="E31" s="33">
        <f>SUM(F31:G31)</f>
        <v>18</v>
      </c>
      <c r="F31" s="36">
        <f>(I31+K31+M31+O31)*9</f>
        <v>9</v>
      </c>
      <c r="G31" s="36">
        <f>(J31+L31+N31+P31)*9</f>
        <v>9</v>
      </c>
      <c r="H31" s="88" t="s">
        <v>23</v>
      </c>
      <c r="I31" s="30"/>
      <c r="J31" s="34"/>
      <c r="K31" s="35"/>
      <c r="L31" s="36"/>
      <c r="M31" s="30"/>
      <c r="N31" s="36"/>
      <c r="O31" s="86">
        <v>1</v>
      </c>
      <c r="P31" s="73">
        <v>1</v>
      </c>
      <c r="R31" s="43"/>
    </row>
    <row r="32" spans="1:18" ht="12.75" customHeight="1">
      <c r="A32" s="44">
        <v>19</v>
      </c>
      <c r="B32" s="45" t="s">
        <v>32</v>
      </c>
      <c r="C32" s="46" t="s">
        <v>33</v>
      </c>
      <c r="D32" s="47">
        <v>20</v>
      </c>
      <c r="E32" s="48" t="s">
        <v>22</v>
      </c>
      <c r="F32" s="49" t="s">
        <v>22</v>
      </c>
      <c r="G32" s="49" t="s">
        <v>22</v>
      </c>
      <c r="H32" s="90" t="s">
        <v>22</v>
      </c>
      <c r="I32" s="44"/>
      <c r="J32" s="50"/>
      <c r="K32" s="51"/>
      <c r="L32" s="49"/>
      <c r="M32" s="44"/>
      <c r="N32" s="49"/>
      <c r="O32" s="82"/>
      <c r="P32" s="83"/>
      <c r="R32" s="9"/>
    </row>
    <row r="33" spans="1:17" ht="12.75" customHeight="1">
      <c r="A33" s="135" t="s">
        <v>34</v>
      </c>
      <c r="B33" s="135"/>
      <c r="C33" s="136" t="s">
        <v>35</v>
      </c>
      <c r="D33" s="137">
        <f>SUM(D14:D32)</f>
        <v>90</v>
      </c>
      <c r="E33" s="138">
        <f>SUM(E14:E32)</f>
        <v>531</v>
      </c>
      <c r="F33" s="26">
        <f>SUM(F14:F32)</f>
        <v>207</v>
      </c>
      <c r="G33" s="53">
        <f>SUM(G14:G32)</f>
        <v>324</v>
      </c>
      <c r="H33" s="139" t="s">
        <v>36</v>
      </c>
      <c r="I33" s="26">
        <f aca="true" t="shared" si="3" ref="I33:N33">SUM(I14:I32)</f>
        <v>6</v>
      </c>
      <c r="J33" s="54">
        <f t="shared" si="3"/>
        <v>11</v>
      </c>
      <c r="K33" s="55">
        <f t="shared" si="3"/>
        <v>8</v>
      </c>
      <c r="L33" s="56">
        <f t="shared" si="3"/>
        <v>11</v>
      </c>
      <c r="M33" s="26">
        <f t="shared" si="3"/>
        <v>8</v>
      </c>
      <c r="N33" s="56">
        <f t="shared" si="3"/>
        <v>11</v>
      </c>
      <c r="O33" s="26">
        <f>SUM(O14:O32)</f>
        <v>1</v>
      </c>
      <c r="P33" s="56">
        <f>SUM(P14:P32)</f>
        <v>3</v>
      </c>
      <c r="Q33" s="75"/>
    </row>
    <row r="34" spans="1:18" ht="12.75" customHeight="1">
      <c r="A34" s="135"/>
      <c r="B34" s="135"/>
      <c r="C34" s="136"/>
      <c r="D34" s="137"/>
      <c r="E34" s="138"/>
      <c r="F34" s="57">
        <f>F33/E33</f>
        <v>0.3898305084745763</v>
      </c>
      <c r="G34" s="58">
        <f>G33/E33</f>
        <v>0.6101694915254238</v>
      </c>
      <c r="H34" s="139"/>
      <c r="I34" s="114">
        <f>SUM(I33:J33)</f>
        <v>17</v>
      </c>
      <c r="J34" s="114"/>
      <c r="K34" s="114">
        <f>SUM(K33:L33)</f>
        <v>19</v>
      </c>
      <c r="L34" s="114"/>
      <c r="M34" s="114">
        <f>SUM(M33:N33)</f>
        <v>19</v>
      </c>
      <c r="N34" s="115"/>
      <c r="O34" s="114">
        <f>SUM(O33:P33)</f>
        <v>4</v>
      </c>
      <c r="P34" s="115"/>
      <c r="Q34" s="84"/>
      <c r="R34" s="7"/>
    </row>
    <row r="35" spans="1:18" ht="12.75" customHeight="1">
      <c r="A35" s="60" t="s">
        <v>37</v>
      </c>
      <c r="B35" s="61"/>
      <c r="C35" s="119" t="s">
        <v>38</v>
      </c>
      <c r="D35" s="119"/>
      <c r="E35" s="119"/>
      <c r="F35" s="119"/>
      <c r="G35" s="119"/>
      <c r="H35" s="119"/>
      <c r="I35" s="116">
        <v>3</v>
      </c>
      <c r="J35" s="116"/>
      <c r="K35" s="116">
        <v>4</v>
      </c>
      <c r="L35" s="116"/>
      <c r="M35" s="116">
        <v>4</v>
      </c>
      <c r="N35" s="117"/>
      <c r="O35" s="116" t="s">
        <v>39</v>
      </c>
      <c r="P35" s="117"/>
      <c r="Q35" s="84"/>
      <c r="R35" s="7"/>
    </row>
    <row r="36" spans="1:19" ht="12.75" customHeight="1">
      <c r="A36" s="63" t="s">
        <v>40</v>
      </c>
      <c r="B36" s="64"/>
      <c r="C36" s="119" t="s">
        <v>41</v>
      </c>
      <c r="D36" s="119"/>
      <c r="E36" s="119"/>
      <c r="F36" s="119"/>
      <c r="G36" s="119"/>
      <c r="H36" s="119"/>
      <c r="I36" s="164">
        <v>26</v>
      </c>
      <c r="J36" s="164"/>
      <c r="K36" s="164">
        <v>18</v>
      </c>
      <c r="L36" s="164"/>
      <c r="M36" s="164">
        <v>18</v>
      </c>
      <c r="N36" s="165"/>
      <c r="O36" s="166">
        <v>28</v>
      </c>
      <c r="P36" s="167"/>
      <c r="Q36" s="84"/>
      <c r="R36" s="7"/>
      <c r="S36" s="65"/>
    </row>
    <row r="37" spans="1:19" ht="12.75" customHeight="1">
      <c r="A37" s="66" t="s">
        <v>42</v>
      </c>
      <c r="B37" s="64"/>
      <c r="C37" s="110" t="s">
        <v>70</v>
      </c>
      <c r="D37" s="133"/>
      <c r="E37" s="133"/>
      <c r="F37" s="133"/>
      <c r="G37" s="133"/>
      <c r="H37" s="111"/>
      <c r="I37" s="168">
        <v>12</v>
      </c>
      <c r="J37" s="169"/>
      <c r="K37" s="168">
        <v>12</v>
      </c>
      <c r="L37" s="169"/>
      <c r="M37" s="168">
        <v>12</v>
      </c>
      <c r="N37" s="169"/>
      <c r="O37" s="168">
        <v>0</v>
      </c>
      <c r="P37" s="170"/>
      <c r="Q37" s="6"/>
      <c r="R37" s="7"/>
      <c r="S37" s="65"/>
    </row>
    <row r="38" spans="1:18" ht="12.75" customHeight="1">
      <c r="A38" s="63" t="s">
        <v>43</v>
      </c>
      <c r="B38" s="67"/>
      <c r="C38" s="112"/>
      <c r="D38" s="134"/>
      <c r="E38" s="134"/>
      <c r="F38" s="134"/>
      <c r="G38" s="134"/>
      <c r="H38" s="113"/>
      <c r="I38" s="171"/>
      <c r="J38" s="172"/>
      <c r="K38" s="171"/>
      <c r="L38" s="172"/>
      <c r="M38" s="171"/>
      <c r="N38" s="172"/>
      <c r="O38" s="171"/>
      <c r="P38" s="173"/>
      <c r="Q38" s="71"/>
      <c r="R38" s="11"/>
    </row>
    <row r="39" spans="1:18" ht="12.75" customHeight="1">
      <c r="A39" s="63" t="s">
        <v>44</v>
      </c>
      <c r="B39" s="64"/>
      <c r="C39" s="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62"/>
      <c r="Q39" s="7"/>
      <c r="R39" s="7"/>
    </row>
    <row r="40" spans="1:19" s="59" customFormat="1" ht="12.75" customHeight="1">
      <c r="A40" s="63" t="s">
        <v>45</v>
      </c>
      <c r="B40" s="64"/>
      <c r="C40" s="12"/>
      <c r="D40" s="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2"/>
      <c r="P40" s="4"/>
      <c r="R40" s="7"/>
      <c r="S40" s="4"/>
    </row>
    <row r="41" spans="1:18" ht="12.75" customHeight="1">
      <c r="A41" s="68" t="s">
        <v>46</v>
      </c>
      <c r="B41" s="69"/>
      <c r="C41" s="12"/>
      <c r="O41" s="70"/>
      <c r="R41" s="7"/>
    </row>
    <row r="42" spans="1:19" s="65" customFormat="1" ht="12.75" customHeight="1">
      <c r="A42" s="4"/>
      <c r="B42" s="4"/>
      <c r="C42" s="3"/>
      <c r="D42" s="3"/>
      <c r="E42" s="3"/>
      <c r="F42" s="3"/>
      <c r="G42" s="3"/>
      <c r="H42" s="3"/>
      <c r="I42" s="3"/>
      <c r="J42" s="4"/>
      <c r="K42" s="4"/>
      <c r="L42" s="1"/>
      <c r="M42" s="1"/>
      <c r="N42" s="1"/>
      <c r="P42" s="4"/>
      <c r="R42" s="7"/>
      <c r="S42" s="4"/>
    </row>
    <row r="43" spans="1:14" ht="12.75" customHeight="1">
      <c r="A43" s="118" t="s">
        <v>56</v>
      </c>
      <c r="B43" s="118"/>
      <c r="D43" s="118" t="s">
        <v>59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2" ht="12.75" customHeight="1">
      <c r="A44" s="7"/>
      <c r="B44" s="7"/>
    </row>
    <row r="45" spans="1:18" ht="12.75" customHeight="1">
      <c r="A45" s="186">
        <v>1</v>
      </c>
      <c r="B45" s="191" t="s">
        <v>5</v>
      </c>
      <c r="C45" s="159"/>
      <c r="D45" s="186">
        <f>'[1]Inżynieria środowiska '!Q32</f>
        <v>1</v>
      </c>
      <c r="E45" s="187" t="str">
        <f>'[1]Inżynieria środowiska '!R32</f>
        <v>Budowle hydrotechniczne</v>
      </c>
      <c r="F45" s="187"/>
      <c r="G45" s="187"/>
      <c r="H45" s="187"/>
      <c r="I45" s="187"/>
      <c r="J45" s="187"/>
      <c r="K45" s="187"/>
      <c r="L45" s="187"/>
      <c r="M45" s="187"/>
      <c r="N45" s="187"/>
      <c r="Q45" s="6"/>
      <c r="R45" s="7"/>
    </row>
    <row r="46" spans="1:18" ht="12.75" customHeight="1">
      <c r="A46" s="186">
        <v>2</v>
      </c>
      <c r="B46" s="192" t="s">
        <v>4</v>
      </c>
      <c r="C46" s="159"/>
      <c r="D46" s="186">
        <f>'[1]Inżynieria środowiska '!Q33</f>
        <v>2</v>
      </c>
      <c r="E46" s="188" t="str">
        <f>'[1]Inżynieria środowiska '!R33</f>
        <v>Eksploatacja budowli wodnych</v>
      </c>
      <c r="F46" s="188"/>
      <c r="G46" s="188"/>
      <c r="H46" s="188"/>
      <c r="I46" s="188"/>
      <c r="J46" s="188"/>
      <c r="K46" s="188"/>
      <c r="L46" s="188"/>
      <c r="M46" s="188"/>
      <c r="N46" s="188"/>
      <c r="Q46" s="6"/>
      <c r="R46" s="7"/>
    </row>
    <row r="47" spans="1:18" ht="12.75" customHeight="1">
      <c r="A47" s="186">
        <v>3</v>
      </c>
      <c r="B47" s="192" t="s">
        <v>2</v>
      </c>
      <c r="C47" s="160"/>
      <c r="D47" s="186">
        <f>'[1]Inżynieria środowiska '!Q34</f>
        <v>3</v>
      </c>
      <c r="E47" s="188" t="str">
        <f>'[1]Inżynieria środowiska '!R34</f>
        <v>Erozja gleb i transport rumowiska </v>
      </c>
      <c r="F47" s="188"/>
      <c r="G47" s="188"/>
      <c r="H47" s="188"/>
      <c r="I47" s="188"/>
      <c r="J47" s="188"/>
      <c r="K47" s="188"/>
      <c r="L47" s="188"/>
      <c r="M47" s="188"/>
      <c r="N47" s="188"/>
      <c r="Q47" s="6"/>
      <c r="R47" s="7"/>
    </row>
    <row r="48" spans="1:18" ht="12.75" customHeight="1">
      <c r="A48" s="186">
        <v>4</v>
      </c>
      <c r="B48" s="193" t="s">
        <v>3</v>
      </c>
      <c r="C48" s="159"/>
      <c r="D48" s="186">
        <f>'[1]Inżynieria środowiska '!Q35</f>
        <v>4</v>
      </c>
      <c r="E48" s="189" t="str">
        <f>'[1]Inżynieria środowiska '!R35</f>
        <v>Kształtowanie małej retencji wodnej</v>
      </c>
      <c r="F48" s="189"/>
      <c r="G48" s="189"/>
      <c r="H48" s="189"/>
      <c r="I48" s="189"/>
      <c r="J48" s="189"/>
      <c r="K48" s="189"/>
      <c r="L48" s="189"/>
      <c r="M48" s="189"/>
      <c r="N48" s="189"/>
      <c r="Q48" s="7"/>
      <c r="R48" s="7"/>
    </row>
    <row r="49" spans="1:18" ht="12.75" customHeight="1">
      <c r="A49" s="190">
        <v>5</v>
      </c>
      <c r="B49" s="192" t="s">
        <v>1</v>
      </c>
      <c r="C49" s="159"/>
      <c r="D49" s="190">
        <f>'[1]Inżynieria środowiska '!Q36</f>
        <v>5</v>
      </c>
      <c r="E49" s="188" t="str">
        <f>'[1]Inżynieria środowiska '!R36</f>
        <v>Melioracje dolin rzecznych i terenów zurban.</v>
      </c>
      <c r="F49" s="188"/>
      <c r="G49" s="188"/>
      <c r="H49" s="188"/>
      <c r="I49" s="188"/>
      <c r="J49" s="188"/>
      <c r="K49" s="188"/>
      <c r="L49" s="188"/>
      <c r="M49" s="188"/>
      <c r="N49" s="188"/>
      <c r="Q49" s="71"/>
      <c r="R49" s="11"/>
    </row>
    <row r="50" spans="1:18" ht="12.75" customHeight="1">
      <c r="A50" s="160"/>
      <c r="B50" s="161"/>
      <c r="C50" s="159"/>
      <c r="D50" s="159"/>
      <c r="E50" s="159"/>
      <c r="F50" s="159"/>
      <c r="G50" s="159"/>
      <c r="H50" s="159"/>
      <c r="I50" s="159"/>
      <c r="J50" s="162"/>
      <c r="K50" s="162"/>
      <c r="L50" s="160"/>
      <c r="M50" s="160"/>
      <c r="N50" s="160"/>
      <c r="R50" s="7"/>
    </row>
    <row r="51" spans="1:18" ht="12.75" customHeight="1">
      <c r="A51" s="163" t="s">
        <v>58</v>
      </c>
      <c r="B51" s="163"/>
      <c r="C51" s="159"/>
      <c r="D51" s="163" t="s">
        <v>60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R51" s="7"/>
    </row>
    <row r="52" spans="1:18" ht="12.75" customHeight="1">
      <c r="A52" s="160"/>
      <c r="B52" s="161"/>
      <c r="C52" s="159"/>
      <c r="D52" s="159"/>
      <c r="E52" s="159"/>
      <c r="F52" s="159"/>
      <c r="G52" s="159"/>
      <c r="H52" s="159"/>
      <c r="I52" s="159"/>
      <c r="J52" s="162"/>
      <c r="K52" s="162"/>
      <c r="L52" s="160"/>
      <c r="M52" s="160"/>
      <c r="N52" s="160"/>
      <c r="R52" s="7"/>
    </row>
    <row r="53" spans="1:18" ht="12.75" customHeight="1">
      <c r="A53" s="194">
        <v>1</v>
      </c>
      <c r="B53" s="191" t="s">
        <v>74</v>
      </c>
      <c r="C53" s="159"/>
      <c r="D53" s="186">
        <v>1</v>
      </c>
      <c r="E53" s="187" t="s">
        <v>51</v>
      </c>
      <c r="F53" s="187"/>
      <c r="G53" s="187"/>
      <c r="H53" s="187"/>
      <c r="I53" s="187"/>
      <c r="J53" s="187"/>
      <c r="K53" s="187"/>
      <c r="L53" s="187"/>
      <c r="M53" s="187"/>
      <c r="N53" s="187"/>
      <c r="R53" s="7"/>
    </row>
    <row r="54" spans="1:14" ht="12.75" customHeight="1">
      <c r="A54" s="194">
        <v>2</v>
      </c>
      <c r="B54" s="192" t="s">
        <v>68</v>
      </c>
      <c r="C54" s="159"/>
      <c r="D54" s="186">
        <v>2</v>
      </c>
      <c r="E54" s="188" t="s">
        <v>48</v>
      </c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ht="12.75" customHeight="1">
      <c r="A55" s="194">
        <v>3</v>
      </c>
      <c r="B55" s="192" t="s">
        <v>75</v>
      </c>
      <c r="C55" s="159"/>
      <c r="D55" s="186">
        <v>3</v>
      </c>
      <c r="E55" s="189" t="s">
        <v>49</v>
      </c>
      <c r="F55" s="189"/>
      <c r="G55" s="189"/>
      <c r="H55" s="189"/>
      <c r="I55" s="189"/>
      <c r="J55" s="189"/>
      <c r="K55" s="189"/>
      <c r="L55" s="189"/>
      <c r="M55" s="189"/>
      <c r="N55" s="189"/>
    </row>
    <row r="56" spans="1:14" ht="12.75" customHeight="1">
      <c r="A56" s="194">
        <v>4</v>
      </c>
      <c r="B56" s="192" t="s">
        <v>77</v>
      </c>
      <c r="C56" s="159"/>
      <c r="D56" s="186">
        <v>4</v>
      </c>
      <c r="E56" s="188" t="s">
        <v>50</v>
      </c>
      <c r="F56" s="188"/>
      <c r="G56" s="188"/>
      <c r="H56" s="188"/>
      <c r="I56" s="188"/>
      <c r="J56" s="188"/>
      <c r="K56" s="188"/>
      <c r="L56" s="188"/>
      <c r="M56" s="188"/>
      <c r="N56" s="188"/>
    </row>
    <row r="57" spans="1:14" ht="12.75" customHeight="1">
      <c r="A57" s="195">
        <v>5</v>
      </c>
      <c r="B57" s="193" t="s">
        <v>76</v>
      </c>
      <c r="C57" s="159"/>
      <c r="D57" s="190">
        <v>5</v>
      </c>
      <c r="E57" s="188" t="s">
        <v>47</v>
      </c>
      <c r="F57" s="188"/>
      <c r="G57" s="188"/>
      <c r="H57" s="188"/>
      <c r="I57" s="188"/>
      <c r="J57" s="188"/>
      <c r="K57" s="188"/>
      <c r="L57" s="188"/>
      <c r="M57" s="188"/>
      <c r="N57" s="188"/>
    </row>
    <row r="58" ht="12.75" customHeight="1"/>
  </sheetData>
  <sheetProtection selectLockedCells="1" selectUnlockedCells="1"/>
  <mergeCells count="59">
    <mergeCell ref="C5:N5"/>
    <mergeCell ref="A43:B43"/>
    <mergeCell ref="C6:M6"/>
    <mergeCell ref="A7:N7"/>
    <mergeCell ref="A10:A13"/>
    <mergeCell ref="B10:B13"/>
    <mergeCell ref="C10:C13"/>
    <mergeCell ref="D10:D13"/>
    <mergeCell ref="E10:G10"/>
    <mergeCell ref="H10:H13"/>
    <mergeCell ref="I10:L10"/>
    <mergeCell ref="E11:E13"/>
    <mergeCell ref="F11:F13"/>
    <mergeCell ref="G11:G13"/>
    <mergeCell ref="I12:J12"/>
    <mergeCell ref="K12:L12"/>
    <mergeCell ref="A33:B34"/>
    <mergeCell ref="C33:C34"/>
    <mergeCell ref="D33:D34"/>
    <mergeCell ref="E33:E34"/>
    <mergeCell ref="H33:H34"/>
    <mergeCell ref="I34:J34"/>
    <mergeCell ref="A51:B51"/>
    <mergeCell ref="D43:N43"/>
    <mergeCell ref="C36:H36"/>
    <mergeCell ref="I36:J36"/>
    <mergeCell ref="K36:L36"/>
    <mergeCell ref="M36:N36"/>
    <mergeCell ref="E46:N46"/>
    <mergeCell ref="E49:N49"/>
    <mergeCell ref="C37:H38"/>
    <mergeCell ref="I37:J38"/>
    <mergeCell ref="A2:P2"/>
    <mergeCell ref="A3:P3"/>
    <mergeCell ref="I11:P11"/>
    <mergeCell ref="M10:P10"/>
    <mergeCell ref="O12:P12"/>
    <mergeCell ref="E48:N48"/>
    <mergeCell ref="E47:N47"/>
    <mergeCell ref="M12:N12"/>
    <mergeCell ref="I35:J35"/>
    <mergeCell ref="K35:L35"/>
    <mergeCell ref="D51:N51"/>
    <mergeCell ref="E57:N57"/>
    <mergeCell ref="E54:N54"/>
    <mergeCell ref="E45:N45"/>
    <mergeCell ref="K34:L34"/>
    <mergeCell ref="M34:N34"/>
    <mergeCell ref="C35:H35"/>
    <mergeCell ref="E55:N55"/>
    <mergeCell ref="E56:N56"/>
    <mergeCell ref="E53:N53"/>
    <mergeCell ref="K37:L38"/>
    <mergeCell ref="M37:N38"/>
    <mergeCell ref="O37:P38"/>
    <mergeCell ref="O34:P34"/>
    <mergeCell ref="O35:P35"/>
    <mergeCell ref="O36:P36"/>
    <mergeCell ref="M35:N35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Pietraszko</cp:lastModifiedBy>
  <dcterms:created xsi:type="dcterms:W3CDTF">2012-03-14T19:39:38Z</dcterms:created>
  <dcterms:modified xsi:type="dcterms:W3CDTF">2016-11-30T22:33:03Z</dcterms:modified>
  <cp:category/>
  <cp:version/>
  <cp:contentType/>
  <cp:contentStatus/>
</cp:coreProperties>
</file>