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1640"/>
  </bookViews>
  <sheets>
    <sheet name="sem_1" sheetId="1" r:id="rId1"/>
  </sheets>
  <calcPr calcId="125725"/>
</workbook>
</file>

<file path=xl/calcChain.xml><?xml version="1.0" encoding="utf-8"?>
<calcChain xmlns="http://schemas.openxmlformats.org/spreadsheetml/2006/main">
  <c r="P41" i="1"/>
  <c r="P42" s="1"/>
  <c r="O41"/>
  <c r="O42" s="1"/>
  <c r="N41"/>
  <c r="N42" s="1"/>
  <c r="M41"/>
  <c r="M42" s="1"/>
  <c r="M43" s="1"/>
  <c r="L41"/>
  <c r="L42" s="1"/>
  <c r="K41"/>
  <c r="K42" s="1"/>
  <c r="I41"/>
  <c r="H40"/>
  <c r="F40" s="1"/>
  <c r="G40"/>
  <c r="H39"/>
  <c r="G39"/>
  <c r="H38"/>
  <c r="G38"/>
  <c r="H37"/>
  <c r="G37"/>
  <c r="H36"/>
  <c r="H41" s="1"/>
  <c r="G36"/>
  <c r="U29"/>
  <c r="T29"/>
  <c r="S29"/>
  <c r="P29"/>
  <c r="O29"/>
  <c r="N29"/>
  <c r="M29"/>
  <c r="L29"/>
  <c r="K29"/>
  <c r="I29"/>
  <c r="H28"/>
  <c r="G28"/>
  <c r="H27"/>
  <c r="G27"/>
  <c r="H26"/>
  <c r="G26"/>
  <c r="H25"/>
  <c r="G25"/>
  <c r="H24"/>
  <c r="H29" s="1"/>
  <c r="G24"/>
  <c r="U22"/>
  <c r="U30" s="1"/>
  <c r="T22"/>
  <c r="T30" s="1"/>
  <c r="S22"/>
  <c r="S30" s="1"/>
  <c r="S31" s="1"/>
  <c r="P22"/>
  <c r="P30" s="1"/>
  <c r="O22"/>
  <c r="O30" s="1"/>
  <c r="O31" s="1"/>
  <c r="N22"/>
  <c r="N30" s="1"/>
  <c r="M22"/>
  <c r="M30" s="1"/>
  <c r="M31" s="1"/>
  <c r="L22"/>
  <c r="L30" s="1"/>
  <c r="K22"/>
  <c r="K30" s="1"/>
  <c r="K31" s="1"/>
  <c r="I22"/>
  <c r="I30" s="1"/>
  <c r="F21"/>
  <c r="H20"/>
  <c r="G20"/>
  <c r="F20" s="1"/>
  <c r="H19"/>
  <c r="G19"/>
  <c r="H18"/>
  <c r="G18"/>
  <c r="F18" s="1"/>
  <c r="H17"/>
  <c r="G17"/>
  <c r="H16"/>
  <c r="G16"/>
  <c r="F16" s="1"/>
  <c r="H15"/>
  <c r="G15"/>
  <c r="H14"/>
  <c r="G14"/>
  <c r="F14" s="1"/>
  <c r="H13"/>
  <c r="G13"/>
  <c r="F13" s="1"/>
  <c r="H12"/>
  <c r="G12"/>
  <c r="F12" s="1"/>
  <c r="H11"/>
  <c r="H22" s="1"/>
  <c r="G11"/>
  <c r="F10"/>
  <c r="F25" l="1"/>
  <c r="F37"/>
  <c r="F39"/>
  <c r="G29"/>
  <c r="F26"/>
  <c r="F28"/>
  <c r="G41"/>
  <c r="F38"/>
  <c r="K43"/>
  <c r="O43"/>
  <c r="F17"/>
  <c r="G22"/>
  <c r="G42" s="1"/>
  <c r="F15"/>
  <c r="F19"/>
  <c r="F24"/>
  <c r="F27"/>
  <c r="F29" s="1"/>
  <c r="F36"/>
  <c r="H42"/>
  <c r="H30"/>
  <c r="F11"/>
  <c r="I42"/>
  <c r="G30" l="1"/>
  <c r="F22"/>
  <c r="F30" s="1"/>
  <c r="I31" s="1"/>
  <c r="F41"/>
  <c r="F42"/>
  <c r="H43" s="1"/>
  <c r="H31" l="1"/>
  <c r="G31"/>
  <c r="I43"/>
  <c r="G43"/>
</calcChain>
</file>

<file path=xl/sharedStrings.xml><?xml version="1.0" encoding="utf-8"?>
<sst xmlns="http://schemas.openxmlformats.org/spreadsheetml/2006/main" count="160" uniqueCount="94">
  <si>
    <t xml:space="preserve">PLAN STUDIÓW  DLA KIERUNKU  INŻYNIERIA BEZPIECZEŃSTWA </t>
  </si>
  <si>
    <t>l.p</t>
  </si>
  <si>
    <t>Forna zaliczenia</t>
  </si>
  <si>
    <t>ECTS</t>
  </si>
  <si>
    <t>Liczba godzin</t>
  </si>
  <si>
    <t>Symbol ćwicz.</t>
  </si>
  <si>
    <t>Rok I</t>
  </si>
  <si>
    <t>Rok II</t>
  </si>
  <si>
    <t>Σ</t>
  </si>
  <si>
    <t>Wykłady</t>
  </si>
  <si>
    <t>Ćwiczenia</t>
  </si>
  <si>
    <t>inne</t>
  </si>
  <si>
    <t>Semestr</t>
  </si>
  <si>
    <t>w.</t>
  </si>
  <si>
    <t>ćw.</t>
  </si>
  <si>
    <t>PRZEDMIOTY WSPÓLNE</t>
  </si>
  <si>
    <t>sem.1</t>
  </si>
  <si>
    <t>sem. 2</t>
  </si>
  <si>
    <t>sem. 3</t>
  </si>
  <si>
    <t>Prawo</t>
  </si>
  <si>
    <t>E</t>
  </si>
  <si>
    <t>Język obcy - branżowy</t>
  </si>
  <si>
    <t>Z, Z</t>
  </si>
  <si>
    <t>2, 2</t>
  </si>
  <si>
    <t>L</t>
  </si>
  <si>
    <t>Modelowanie matematyczne</t>
  </si>
  <si>
    <t>L/P</t>
  </si>
  <si>
    <t>Systemy bezpieczeństwa I, II, III*</t>
  </si>
  <si>
    <t>5, 4, 4</t>
  </si>
  <si>
    <t>P</t>
  </si>
  <si>
    <t>Analizy przestrzenne w inżynierii bezpieczeństwa</t>
  </si>
  <si>
    <t xml:space="preserve">Zarządzanie jakością </t>
  </si>
  <si>
    <t xml:space="preserve">Zintegrowane zarzadzanie środowiskiem </t>
  </si>
  <si>
    <t>Statystyka matematyczna II</t>
  </si>
  <si>
    <t>Makroergonomia</t>
  </si>
  <si>
    <t>Przedmiot społeczny (lista uczelniana)</t>
  </si>
  <si>
    <t>Z</t>
  </si>
  <si>
    <t>-</t>
  </si>
  <si>
    <t>Bezpieczeństwo procesów technologicznych</t>
  </si>
  <si>
    <t>4, 4</t>
  </si>
  <si>
    <t>Praktyka dyplomowa (4 tygodni)</t>
  </si>
  <si>
    <t xml:space="preserve">         Razem:</t>
  </si>
  <si>
    <t>SPECJALNOŚĆ: BEZPIECZEŃSTWO EKOLOGICZNE</t>
  </si>
  <si>
    <t>Bezpieczeństwo publiczne</t>
  </si>
  <si>
    <t>Bezpieczeństwo ekologiczne</t>
  </si>
  <si>
    <t>E, E</t>
  </si>
  <si>
    <t>5, 5</t>
  </si>
  <si>
    <t>Techniczne bezpieczeństwo pracy</t>
  </si>
  <si>
    <t>Seminarium dyplomowe</t>
  </si>
  <si>
    <t>1, 3</t>
  </si>
  <si>
    <t>Praca magisterska</t>
  </si>
  <si>
    <t>E**</t>
  </si>
  <si>
    <t>X</t>
  </si>
  <si>
    <t>ŁĄCZNIE SPECJALNOŚĆ: BE</t>
  </si>
  <si>
    <t>Liczba egzaminów w semestrze</t>
  </si>
  <si>
    <t>Liczba punktów ECTS w semestrze</t>
  </si>
  <si>
    <t>PRZEDMIOTY DO WYBORU</t>
  </si>
  <si>
    <t>Dopuszczalny deficyt punktów ECTS po semestrze</t>
  </si>
  <si>
    <t xml:space="preserve">Specjalność: Bezpieczeństwo i higiena pracy </t>
  </si>
  <si>
    <t>SPECJALNOŚĆ: BEZPIECZEŃSTWO I HIGIENA PRACY</t>
  </si>
  <si>
    <t>Lp.</t>
  </si>
  <si>
    <t>Moduł</t>
  </si>
  <si>
    <t>Nazwa przedmiotu</t>
  </si>
  <si>
    <t>Ekonomika pracy</t>
  </si>
  <si>
    <t>BHP</t>
  </si>
  <si>
    <t>Bezpieczeństwo osób niepełnosprawnych</t>
  </si>
  <si>
    <t>Bezpieczeństwo i higiena pracy</t>
  </si>
  <si>
    <t>BHP w rolnictwie i gospodarce żywnościowej</t>
  </si>
  <si>
    <t>BHP w przemyśle</t>
  </si>
  <si>
    <t>BHP w gospodarce komunalnej</t>
  </si>
  <si>
    <t>Projektowanie i diagnozowanie stanowiska pracy</t>
  </si>
  <si>
    <t>ŁĄCZNIE SPECJALNOŚĆ: BHP</t>
  </si>
  <si>
    <t>Bezpieczeństwo pożarowe</t>
  </si>
  <si>
    <t>Ratownictwo techniczne</t>
  </si>
  <si>
    <t xml:space="preserve">Specjalność: Bezpieczeństwo ekologiczne </t>
  </si>
  <si>
    <t>Zarzadzanie bezpieczeństwem w przestrzeni publicznej</t>
  </si>
  <si>
    <t>Oznaczenia egzaminów i ćwiczeń</t>
  </si>
  <si>
    <t>Bezpieczeństwo osób i mienia</t>
  </si>
  <si>
    <t>przedmiot kończy się egzaminem</t>
  </si>
  <si>
    <t>Oceny oddziaływania  na środowisko</t>
  </si>
  <si>
    <t>Odpady a środowisko</t>
  </si>
  <si>
    <t>zaliczenie wykładów i ćwiczeń na ocenę</t>
  </si>
  <si>
    <t>Ekonomika zagrożeń naturalnych</t>
  </si>
  <si>
    <t>egzamin dyplomowy</t>
  </si>
  <si>
    <t>Powodzie i susze</t>
  </si>
  <si>
    <t>ćwiczenia laboratoryjne</t>
  </si>
  <si>
    <t>Katastrofy przemysłowe i komunikacyjne</t>
  </si>
  <si>
    <t>ćwiczenia projektowe</t>
  </si>
  <si>
    <t xml:space="preserve">Ochrona przeciwpożarowa </t>
  </si>
  <si>
    <t>Obowiązuje od 1. II. 2019 r.</t>
  </si>
  <si>
    <t>Zatwierdzony Uchwałą nr 27/870/2018 Rady Wydziału Inżynierii Kształtowania Środowiska i Geodezji z dnia 25. IV. 2018 r. (PRK)</t>
  </si>
  <si>
    <t>STUDIA STACJONARNE DRUGIEGO  STOPNIA</t>
  </si>
  <si>
    <t>Z, Z, Z</t>
  </si>
  <si>
    <t xml:space="preserve">Z, Z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</si>
</sst>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quotePrefix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quotePrefix="1" applyFont="1" applyFill="1" applyBorder="1" applyAlignment="1">
      <alignment horizontal="center" vertical="center" wrapText="1"/>
    </xf>
    <xf numFmtId="0" fontId="3" fillId="0" borderId="44" xfId="0" quotePrefix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1" fontId="3" fillId="0" borderId="0" xfId="0" applyNumberFormat="1" applyFont="1" applyFill="1"/>
    <xf numFmtId="1" fontId="3" fillId="0" borderId="41" xfId="0" applyNumberFormat="1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/>
    </xf>
    <xf numFmtId="9" fontId="6" fillId="0" borderId="5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3" xfId="0" applyNumberFormat="1" applyFont="1" applyFill="1" applyBorder="1" applyAlignment="1">
      <alignment horizontal="center" vertical="center" wrapText="1"/>
    </xf>
    <xf numFmtId="164" fontId="6" fillId="0" borderId="54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1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quotePrefix="1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0" fontId="4" fillId="0" borderId="29" xfId="0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left" vertical="center" wrapText="1" indent="1"/>
    </xf>
    <xf numFmtId="0" fontId="3" fillId="0" borderId="19" xfId="0" applyFont="1" applyFill="1" applyBorder="1" applyAlignment="1">
      <alignment horizontal="left" vertical="center" wrapText="1" indent="1"/>
    </xf>
    <xf numFmtId="0" fontId="3" fillId="0" borderId="33" xfId="0" applyFont="1" applyFill="1" applyBorder="1" applyAlignment="1">
      <alignment horizontal="left" vertical="center" wrapText="1" indent="1"/>
    </xf>
    <xf numFmtId="0" fontId="3" fillId="0" borderId="49" xfId="0" applyFont="1" applyFill="1" applyBorder="1" applyAlignment="1">
      <alignment horizontal="left" vertical="center" indent="1"/>
    </xf>
    <xf numFmtId="0" fontId="3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50" xfId="0" quotePrefix="1" applyFont="1" applyFill="1" applyBorder="1" applyAlignment="1">
      <alignment horizontal="left" vertical="center" wrapText="1" indent="1"/>
    </xf>
    <xf numFmtId="0" fontId="3" fillId="0" borderId="19" xfId="0" quotePrefix="1" applyFont="1" applyFill="1" applyBorder="1" applyAlignment="1">
      <alignment horizontal="left" vertical="center" wrapText="1" indent="1"/>
    </xf>
    <xf numFmtId="0" fontId="3" fillId="0" borderId="33" xfId="0" quotePrefix="1" applyFont="1" applyFill="1" applyBorder="1" applyAlignment="1">
      <alignment horizontal="left" vertical="center" wrapText="1" indent="1"/>
    </xf>
    <xf numFmtId="0" fontId="3" fillId="0" borderId="55" xfId="0" quotePrefix="1" applyFont="1" applyFill="1" applyBorder="1" applyAlignment="1">
      <alignment horizontal="left" vertical="center" wrapText="1" indent="1"/>
    </xf>
    <xf numFmtId="0" fontId="3" fillId="0" borderId="26" xfId="0" quotePrefix="1" applyFont="1" applyFill="1" applyBorder="1" applyAlignment="1">
      <alignment horizontal="left" vertical="center" wrapText="1" indent="1"/>
    </xf>
    <xf numFmtId="0" fontId="3" fillId="0" borderId="27" xfId="0" quotePrefix="1" applyFont="1" applyFill="1" applyBorder="1" applyAlignment="1">
      <alignment horizontal="left" vertical="center" wrapText="1" indent="1"/>
    </xf>
    <xf numFmtId="0" fontId="3" fillId="0" borderId="49" xfId="0" quotePrefix="1" applyFont="1" applyFill="1" applyBorder="1" applyAlignment="1">
      <alignment horizontal="left" vertical="center" wrapText="1" indent="1"/>
    </xf>
    <xf numFmtId="0" fontId="3" fillId="0" borderId="37" xfId="0" quotePrefix="1" applyFont="1" applyFill="1" applyBorder="1" applyAlignment="1">
      <alignment horizontal="left" vertical="center" wrapText="1" indent="1"/>
    </xf>
    <xf numFmtId="0" fontId="3" fillId="0" borderId="38" xfId="0" quotePrefix="1" applyFont="1" applyFill="1" applyBorder="1" applyAlignment="1">
      <alignment horizontal="left" vertical="center" wrapText="1" indent="1"/>
    </xf>
    <xf numFmtId="10" fontId="4" fillId="0" borderId="12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left" vertical="center" indent="1"/>
    </xf>
    <xf numFmtId="0" fontId="4" fillId="0" borderId="45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textRotation="9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P90"/>
  <sheetViews>
    <sheetView tabSelected="1" zoomScaleNormal="100" zoomScaleSheetLayoutView="100" workbookViewId="0">
      <selection activeCell="P50" sqref="P50"/>
    </sheetView>
  </sheetViews>
  <sheetFormatPr defaultColWidth="6.7109375" defaultRowHeight="13.5"/>
  <cols>
    <col min="1" max="1" width="2.7109375" style="8" customWidth="1"/>
    <col min="2" max="2" width="4.42578125" style="8" customWidth="1"/>
    <col min="3" max="3" width="26.5703125" style="8" customWidth="1"/>
    <col min="4" max="4" width="5.7109375" style="8" customWidth="1"/>
    <col min="5" max="5" width="5" style="8" customWidth="1"/>
    <col min="6" max="10" width="4.7109375" style="8" customWidth="1"/>
    <col min="11" max="16" width="4.28515625" style="8" customWidth="1"/>
    <col min="17" max="17" width="6.7109375" style="7"/>
    <col min="18" max="18" width="6.7109375" style="5"/>
    <col min="19" max="21" width="6.7109375" style="6"/>
    <col min="22" max="22" width="5.28515625" style="7" customWidth="1"/>
    <col min="23" max="25" width="5.7109375" style="8" customWidth="1"/>
    <col min="26" max="16384" width="6.7109375" style="8"/>
  </cols>
  <sheetData>
    <row r="1" spans="2:29" s="3" customFormat="1" ht="12.75" customHeight="1"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1"/>
      <c r="R1" s="128"/>
      <c r="S1" s="2"/>
      <c r="T1" s="2"/>
      <c r="U1" s="2"/>
      <c r="V1" s="1"/>
    </row>
    <row r="2" spans="2:29" s="3" customFormat="1" ht="12.75" customHeight="1">
      <c r="B2" s="213" t="s">
        <v>91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1"/>
      <c r="R2" s="128"/>
      <c r="S2" s="2"/>
      <c r="T2" s="2"/>
      <c r="U2" s="2"/>
      <c r="V2" s="1"/>
    </row>
    <row r="3" spans="2:29" ht="15.75" customHeight="1">
      <c r="B3" s="4" t="s">
        <v>90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</row>
    <row r="4" spans="2:29">
      <c r="B4" s="10" t="s">
        <v>89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</row>
    <row r="5" spans="2:29" ht="15" customHeight="1">
      <c r="B5" s="214" t="s">
        <v>1</v>
      </c>
      <c r="C5" s="212"/>
      <c r="D5" s="217" t="s">
        <v>2</v>
      </c>
      <c r="E5" s="218" t="s">
        <v>3</v>
      </c>
      <c r="F5" s="219" t="s">
        <v>4</v>
      </c>
      <c r="G5" s="220"/>
      <c r="H5" s="220"/>
      <c r="I5" s="220"/>
      <c r="J5" s="221" t="s">
        <v>5</v>
      </c>
      <c r="K5" s="212" t="s">
        <v>6</v>
      </c>
      <c r="L5" s="212"/>
      <c r="M5" s="212"/>
      <c r="N5" s="212"/>
      <c r="O5" s="211" t="s">
        <v>7</v>
      </c>
      <c r="P5" s="212"/>
      <c r="Q5" s="11"/>
    </row>
    <row r="6" spans="2:29" ht="15" customHeight="1">
      <c r="B6" s="215"/>
      <c r="C6" s="212"/>
      <c r="D6" s="217"/>
      <c r="E6" s="218"/>
      <c r="F6" s="205" t="s">
        <v>8</v>
      </c>
      <c r="G6" s="206" t="s">
        <v>9</v>
      </c>
      <c r="H6" s="207" t="s">
        <v>10</v>
      </c>
      <c r="I6" s="208" t="s">
        <v>11</v>
      </c>
      <c r="J6" s="221"/>
      <c r="K6" s="211" t="s">
        <v>12</v>
      </c>
      <c r="L6" s="212"/>
      <c r="M6" s="212"/>
      <c r="N6" s="212"/>
      <c r="O6" s="212"/>
      <c r="P6" s="212"/>
      <c r="Q6" s="11"/>
    </row>
    <row r="7" spans="2:29" ht="15" customHeight="1">
      <c r="B7" s="215"/>
      <c r="C7" s="212"/>
      <c r="D7" s="217"/>
      <c r="E7" s="218"/>
      <c r="F7" s="205"/>
      <c r="G7" s="206"/>
      <c r="H7" s="207"/>
      <c r="I7" s="209"/>
      <c r="J7" s="221"/>
      <c r="K7" s="168">
        <v>1</v>
      </c>
      <c r="L7" s="169"/>
      <c r="M7" s="168">
        <v>2</v>
      </c>
      <c r="N7" s="169"/>
      <c r="O7" s="168">
        <v>3</v>
      </c>
      <c r="P7" s="169"/>
      <c r="Q7" s="11"/>
      <c r="S7" s="12"/>
      <c r="T7" s="12"/>
      <c r="U7" s="12"/>
      <c r="V7" s="5"/>
    </row>
    <row r="8" spans="2:29" ht="15" customHeight="1">
      <c r="B8" s="216"/>
      <c r="C8" s="212"/>
      <c r="D8" s="217"/>
      <c r="E8" s="218"/>
      <c r="F8" s="205"/>
      <c r="G8" s="206"/>
      <c r="H8" s="207"/>
      <c r="I8" s="210"/>
      <c r="J8" s="221"/>
      <c r="K8" s="13" t="s">
        <v>13</v>
      </c>
      <c r="L8" s="14" t="s">
        <v>14</v>
      </c>
      <c r="M8" s="13" t="s">
        <v>13</v>
      </c>
      <c r="N8" s="14" t="s">
        <v>14</v>
      </c>
      <c r="O8" s="13" t="s">
        <v>13</v>
      </c>
      <c r="P8" s="14" t="s">
        <v>14</v>
      </c>
      <c r="Q8" s="11"/>
      <c r="S8" s="202" t="s">
        <v>3</v>
      </c>
      <c r="T8" s="203"/>
      <c r="U8" s="204"/>
      <c r="V8" s="5"/>
    </row>
    <row r="9" spans="2:29" ht="18" customHeight="1">
      <c r="B9" s="188" t="s">
        <v>15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90"/>
      <c r="Q9" s="15"/>
      <c r="R9" s="16"/>
      <c r="S9" s="17" t="s">
        <v>16</v>
      </c>
      <c r="T9" s="17" t="s">
        <v>17</v>
      </c>
      <c r="U9" s="17" t="s">
        <v>18</v>
      </c>
      <c r="V9" s="5"/>
    </row>
    <row r="10" spans="2:29" ht="12.6" customHeight="1">
      <c r="B10" s="18">
        <v>1</v>
      </c>
      <c r="C10" s="19" t="s">
        <v>19</v>
      </c>
      <c r="D10" s="20" t="s">
        <v>20</v>
      </c>
      <c r="E10" s="18">
        <v>2</v>
      </c>
      <c r="F10" s="21">
        <f>G10+H10+I10</f>
        <v>30</v>
      </c>
      <c r="G10" s="21">
        <v>30</v>
      </c>
      <c r="H10" s="22"/>
      <c r="I10" s="23"/>
      <c r="J10" s="18"/>
      <c r="K10" s="21"/>
      <c r="L10" s="23"/>
      <c r="M10" s="21">
        <v>2</v>
      </c>
      <c r="N10" s="23"/>
      <c r="O10" s="24"/>
      <c r="P10" s="119"/>
      <c r="Q10" s="15"/>
      <c r="R10" s="16"/>
      <c r="S10" s="25"/>
      <c r="T10" s="25">
        <v>2</v>
      </c>
      <c r="U10" s="26"/>
      <c r="V10" s="5"/>
    </row>
    <row r="11" spans="2:29" ht="12.6" customHeight="1">
      <c r="B11" s="27">
        <v>2</v>
      </c>
      <c r="C11" s="28" t="s">
        <v>21</v>
      </c>
      <c r="D11" s="29" t="s">
        <v>22</v>
      </c>
      <c r="E11" s="27" t="s">
        <v>23</v>
      </c>
      <c r="F11" s="30">
        <f t="shared" ref="F11:F21" si="0">G11+H11+I11</f>
        <v>60</v>
      </c>
      <c r="G11" s="30">
        <f>(K11+M11+O11)*15</f>
        <v>0</v>
      </c>
      <c r="H11" s="31">
        <f>(L11+N11+P11)*15</f>
        <v>60</v>
      </c>
      <c r="I11" s="32"/>
      <c r="J11" s="33" t="s">
        <v>24</v>
      </c>
      <c r="K11" s="30"/>
      <c r="L11" s="32">
        <v>2</v>
      </c>
      <c r="M11" s="30"/>
      <c r="N11" s="32">
        <v>2</v>
      </c>
      <c r="O11" s="34"/>
      <c r="P11" s="120"/>
      <c r="Q11" s="15"/>
      <c r="R11" s="16"/>
      <c r="S11" s="27">
        <v>2</v>
      </c>
      <c r="T11" s="27">
        <v>2</v>
      </c>
      <c r="U11" s="29"/>
      <c r="V11" s="5"/>
    </row>
    <row r="12" spans="2:29" s="44" customFormat="1" ht="12.6" customHeight="1">
      <c r="B12" s="35">
        <v>3</v>
      </c>
      <c r="C12" s="36" t="s">
        <v>25</v>
      </c>
      <c r="D12" s="37" t="s">
        <v>22</v>
      </c>
      <c r="E12" s="35" t="s">
        <v>23</v>
      </c>
      <c r="F12" s="38">
        <f t="shared" si="0"/>
        <v>60</v>
      </c>
      <c r="G12" s="38">
        <f t="shared" ref="G12:H20" si="1">(K12+M12+O12)*15</f>
        <v>30</v>
      </c>
      <c r="H12" s="39">
        <f t="shared" si="1"/>
        <v>30</v>
      </c>
      <c r="I12" s="40"/>
      <c r="J12" s="41" t="s">
        <v>26</v>
      </c>
      <c r="K12" s="38">
        <v>1</v>
      </c>
      <c r="L12" s="40">
        <v>1</v>
      </c>
      <c r="M12" s="38">
        <v>1</v>
      </c>
      <c r="N12" s="40">
        <v>1</v>
      </c>
      <c r="O12" s="38"/>
      <c r="P12" s="121"/>
      <c r="Q12" s="43"/>
      <c r="R12" s="42"/>
      <c r="S12" s="27">
        <v>2</v>
      </c>
      <c r="T12" s="27">
        <v>2</v>
      </c>
      <c r="U12" s="29"/>
      <c r="V12" s="5"/>
      <c r="W12" s="8"/>
      <c r="X12" s="8"/>
      <c r="Y12" s="8"/>
      <c r="Z12" s="8"/>
      <c r="AA12" s="8"/>
      <c r="AB12" s="8"/>
      <c r="AC12" s="8"/>
    </row>
    <row r="13" spans="2:29" s="44" customFormat="1" ht="12.6" customHeight="1">
      <c r="B13" s="27">
        <v>4</v>
      </c>
      <c r="C13" s="45" t="s">
        <v>27</v>
      </c>
      <c r="D13" s="29" t="s">
        <v>92</v>
      </c>
      <c r="E13" s="27" t="s">
        <v>28</v>
      </c>
      <c r="F13" s="30">
        <f t="shared" si="0"/>
        <v>160</v>
      </c>
      <c r="G13" s="30">
        <f t="shared" si="1"/>
        <v>60</v>
      </c>
      <c r="H13" s="31">
        <f>(L13+N13+P13)*15</f>
        <v>90</v>
      </c>
      <c r="I13" s="32">
        <v>10</v>
      </c>
      <c r="J13" s="46" t="s">
        <v>29</v>
      </c>
      <c r="K13" s="30">
        <v>2</v>
      </c>
      <c r="L13" s="32">
        <v>2</v>
      </c>
      <c r="M13" s="30">
        <v>1</v>
      </c>
      <c r="N13" s="32">
        <v>2</v>
      </c>
      <c r="O13" s="30">
        <v>1</v>
      </c>
      <c r="P13" s="29">
        <v>2</v>
      </c>
      <c r="Q13" s="11"/>
      <c r="R13" s="5"/>
      <c r="S13" s="27">
        <v>5</v>
      </c>
      <c r="T13" s="27">
        <v>4</v>
      </c>
      <c r="U13" s="29">
        <v>4</v>
      </c>
      <c r="V13" s="5"/>
      <c r="W13" s="8"/>
      <c r="X13" s="8"/>
      <c r="Y13" s="8"/>
      <c r="Z13" s="8"/>
      <c r="AA13" s="8"/>
      <c r="AB13" s="8"/>
      <c r="AC13" s="8"/>
    </row>
    <row r="14" spans="2:29" s="44" customFormat="1" ht="23.1" customHeight="1">
      <c r="B14" s="27">
        <v>5</v>
      </c>
      <c r="C14" s="45" t="s">
        <v>30</v>
      </c>
      <c r="D14" s="29" t="s">
        <v>20</v>
      </c>
      <c r="E14" s="27">
        <v>3</v>
      </c>
      <c r="F14" s="30">
        <f t="shared" si="0"/>
        <v>48</v>
      </c>
      <c r="G14" s="30">
        <f t="shared" si="1"/>
        <v>15</v>
      </c>
      <c r="H14" s="31">
        <f>(L14+N14+P14)*15</f>
        <v>30</v>
      </c>
      <c r="I14" s="32">
        <v>3</v>
      </c>
      <c r="J14" s="46" t="s">
        <v>24</v>
      </c>
      <c r="K14" s="30">
        <v>1</v>
      </c>
      <c r="L14" s="32">
        <v>2</v>
      </c>
      <c r="M14" s="30"/>
      <c r="N14" s="47"/>
      <c r="O14" s="48"/>
      <c r="P14" s="122"/>
      <c r="Q14" s="49"/>
      <c r="R14" s="50"/>
      <c r="S14" s="27">
        <v>3</v>
      </c>
      <c r="T14" s="27"/>
      <c r="U14" s="29"/>
      <c r="V14" s="5"/>
      <c r="W14" s="8"/>
      <c r="X14" s="8"/>
      <c r="Y14" s="8"/>
      <c r="Z14" s="8"/>
      <c r="AA14" s="8"/>
      <c r="AB14" s="8"/>
      <c r="AC14" s="8"/>
    </row>
    <row r="15" spans="2:29" s="44" customFormat="1" ht="12.6" customHeight="1">
      <c r="B15" s="27">
        <v>6</v>
      </c>
      <c r="C15" s="45" t="s">
        <v>31</v>
      </c>
      <c r="D15" s="29" t="s">
        <v>36</v>
      </c>
      <c r="E15" s="27">
        <v>3</v>
      </c>
      <c r="F15" s="30">
        <f t="shared" si="0"/>
        <v>30</v>
      </c>
      <c r="G15" s="30">
        <f t="shared" si="1"/>
        <v>15</v>
      </c>
      <c r="H15" s="31">
        <f t="shared" si="1"/>
        <v>15</v>
      </c>
      <c r="I15" s="32"/>
      <c r="J15" s="46" t="s">
        <v>29</v>
      </c>
      <c r="K15" s="30">
        <v>1</v>
      </c>
      <c r="L15" s="32">
        <v>1</v>
      </c>
      <c r="M15" s="30"/>
      <c r="N15" s="32"/>
      <c r="O15" s="30"/>
      <c r="P15" s="123"/>
      <c r="Q15" s="43"/>
      <c r="R15" s="42"/>
      <c r="S15" s="27">
        <v>3</v>
      </c>
      <c r="T15" s="27"/>
      <c r="U15" s="29"/>
      <c r="V15" s="5"/>
      <c r="W15" s="8"/>
      <c r="X15" s="8"/>
      <c r="Y15" s="8"/>
      <c r="Z15" s="8"/>
      <c r="AA15" s="8"/>
      <c r="AB15" s="8"/>
      <c r="AC15" s="8"/>
    </row>
    <row r="16" spans="2:29" s="44" customFormat="1" ht="12.6" customHeight="1">
      <c r="B16" s="25">
        <v>7</v>
      </c>
      <c r="C16" s="51" t="s">
        <v>32</v>
      </c>
      <c r="D16" s="26" t="s">
        <v>36</v>
      </c>
      <c r="E16" s="25">
        <v>3</v>
      </c>
      <c r="F16" s="21">
        <f t="shared" si="0"/>
        <v>47</v>
      </c>
      <c r="G16" s="21">
        <f t="shared" si="1"/>
        <v>15</v>
      </c>
      <c r="H16" s="22">
        <f>(L16+N16+P16)*15</f>
        <v>30</v>
      </c>
      <c r="I16" s="52">
        <v>2</v>
      </c>
      <c r="J16" s="53" t="s">
        <v>24</v>
      </c>
      <c r="K16" s="21">
        <v>1</v>
      </c>
      <c r="L16" s="52">
        <v>2</v>
      </c>
      <c r="M16" s="21"/>
      <c r="N16" s="52"/>
      <c r="O16" s="21"/>
      <c r="P16" s="124"/>
      <c r="Q16" s="43"/>
      <c r="R16" s="42"/>
      <c r="S16" s="27">
        <v>3</v>
      </c>
      <c r="T16" s="27"/>
      <c r="U16" s="29"/>
      <c r="V16" s="5"/>
      <c r="W16" s="8"/>
      <c r="X16" s="8"/>
      <c r="Y16" s="8"/>
      <c r="Z16" s="8"/>
      <c r="AA16" s="8"/>
      <c r="AB16" s="8"/>
      <c r="AC16" s="8"/>
    </row>
    <row r="17" spans="2:42" s="44" customFormat="1" ht="12.6" customHeight="1">
      <c r="B17" s="27">
        <v>8</v>
      </c>
      <c r="C17" s="45" t="s">
        <v>33</v>
      </c>
      <c r="D17" s="29" t="s">
        <v>20</v>
      </c>
      <c r="E17" s="27">
        <v>4</v>
      </c>
      <c r="F17" s="30">
        <f t="shared" si="0"/>
        <v>50</v>
      </c>
      <c r="G17" s="30">
        <f t="shared" si="1"/>
        <v>15</v>
      </c>
      <c r="H17" s="31">
        <f>(L17+N17+P17)*15</f>
        <v>30</v>
      </c>
      <c r="I17" s="32">
        <v>5</v>
      </c>
      <c r="J17" s="46" t="s">
        <v>24</v>
      </c>
      <c r="K17" s="30">
        <v>1</v>
      </c>
      <c r="L17" s="32">
        <v>2</v>
      </c>
      <c r="M17" s="30"/>
      <c r="N17" s="32"/>
      <c r="O17" s="30"/>
      <c r="P17" s="123"/>
      <c r="Q17" s="43"/>
      <c r="R17" s="42"/>
      <c r="S17" s="27">
        <v>4</v>
      </c>
      <c r="T17" s="27"/>
      <c r="U17" s="29"/>
      <c r="V17" s="5"/>
      <c r="W17" s="8"/>
      <c r="X17" s="8"/>
      <c r="Y17" s="8"/>
      <c r="Z17" s="8"/>
      <c r="AA17" s="8"/>
      <c r="AB17" s="8"/>
      <c r="AC17" s="8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2:42" s="44" customFormat="1" ht="12.6" customHeight="1">
      <c r="B18" s="27">
        <v>9</v>
      </c>
      <c r="C18" s="45" t="s">
        <v>34</v>
      </c>
      <c r="D18" s="29" t="s">
        <v>20</v>
      </c>
      <c r="E18" s="27">
        <v>4</v>
      </c>
      <c r="F18" s="30">
        <f t="shared" si="0"/>
        <v>45</v>
      </c>
      <c r="G18" s="30">
        <f t="shared" si="1"/>
        <v>30</v>
      </c>
      <c r="H18" s="31">
        <f t="shared" si="1"/>
        <v>15</v>
      </c>
      <c r="I18" s="32"/>
      <c r="J18" s="46" t="s">
        <v>29</v>
      </c>
      <c r="K18" s="30">
        <v>2</v>
      </c>
      <c r="L18" s="32">
        <v>1</v>
      </c>
      <c r="M18" s="30"/>
      <c r="N18" s="32"/>
      <c r="O18" s="30"/>
      <c r="P18" s="123"/>
      <c r="Q18" s="43"/>
      <c r="R18" s="42"/>
      <c r="S18" s="27">
        <v>4</v>
      </c>
      <c r="T18" s="27"/>
      <c r="U18" s="29"/>
      <c r="V18" s="5"/>
      <c r="W18" s="8"/>
      <c r="X18" s="8"/>
      <c r="Y18" s="8"/>
      <c r="Z18" s="8"/>
      <c r="AA18" s="8"/>
      <c r="AB18" s="8"/>
      <c r="AC18" s="8"/>
      <c r="AD18" s="10"/>
      <c r="AE18" s="10"/>
      <c r="AF18" s="10"/>
      <c r="AG18" s="10"/>
      <c r="AH18" s="10"/>
      <c r="AI18" s="10"/>
      <c r="AJ18" s="42"/>
      <c r="AK18" s="42"/>
      <c r="AL18" s="42"/>
      <c r="AM18" s="42"/>
      <c r="AN18" s="42"/>
      <c r="AO18" s="42"/>
      <c r="AP18" s="42"/>
    </row>
    <row r="19" spans="2:42" s="44" customFormat="1" ht="12.6" customHeight="1">
      <c r="B19" s="27">
        <v>10</v>
      </c>
      <c r="C19" s="45" t="s">
        <v>35</v>
      </c>
      <c r="D19" s="29" t="s">
        <v>36</v>
      </c>
      <c r="E19" s="27">
        <v>2</v>
      </c>
      <c r="F19" s="30">
        <f t="shared" si="0"/>
        <v>30</v>
      </c>
      <c r="G19" s="30">
        <f t="shared" si="1"/>
        <v>30</v>
      </c>
      <c r="H19" s="31">
        <f t="shared" si="1"/>
        <v>0</v>
      </c>
      <c r="I19" s="32"/>
      <c r="J19" s="54" t="s">
        <v>37</v>
      </c>
      <c r="K19" s="30"/>
      <c r="L19" s="32"/>
      <c r="M19" s="30"/>
      <c r="N19" s="47"/>
      <c r="O19" s="30">
        <v>2</v>
      </c>
      <c r="P19" s="125"/>
      <c r="Q19" s="55"/>
      <c r="R19" s="56"/>
      <c r="S19" s="57"/>
      <c r="T19" s="27"/>
      <c r="U19" s="29">
        <v>2</v>
      </c>
      <c r="V19" s="5"/>
      <c r="W19" s="8"/>
      <c r="X19" s="8"/>
      <c r="Y19" s="8"/>
      <c r="Z19" s="8"/>
      <c r="AA19" s="8"/>
      <c r="AB19" s="8"/>
      <c r="AC19" s="8"/>
      <c r="AD19" s="10"/>
      <c r="AE19" s="10"/>
      <c r="AF19" s="10"/>
      <c r="AG19" s="10"/>
      <c r="AH19" s="10"/>
      <c r="AI19" s="10"/>
      <c r="AJ19" s="42"/>
      <c r="AK19" s="42"/>
      <c r="AL19" s="42"/>
      <c r="AM19" s="42"/>
      <c r="AN19" s="42"/>
      <c r="AO19" s="42"/>
      <c r="AP19" s="42"/>
    </row>
    <row r="20" spans="2:42" s="44" customFormat="1" ht="24.95" customHeight="1">
      <c r="B20" s="27">
        <v>11</v>
      </c>
      <c r="C20" s="45" t="s">
        <v>38</v>
      </c>
      <c r="D20" s="29" t="s">
        <v>93</v>
      </c>
      <c r="E20" s="27" t="s">
        <v>39</v>
      </c>
      <c r="F20" s="30">
        <f t="shared" si="0"/>
        <v>95</v>
      </c>
      <c r="G20" s="30">
        <f t="shared" si="1"/>
        <v>30</v>
      </c>
      <c r="H20" s="31">
        <f>(L20+N20+P20)*15</f>
        <v>60</v>
      </c>
      <c r="I20" s="32">
        <v>5</v>
      </c>
      <c r="J20" s="46" t="s">
        <v>26</v>
      </c>
      <c r="K20" s="30">
        <v>1</v>
      </c>
      <c r="L20" s="32">
        <v>2</v>
      </c>
      <c r="M20" s="30">
        <v>1</v>
      </c>
      <c r="N20" s="32">
        <v>2</v>
      </c>
      <c r="O20" s="30"/>
      <c r="P20" s="123"/>
      <c r="Q20" s="43"/>
      <c r="R20" s="42"/>
      <c r="S20" s="27">
        <v>4</v>
      </c>
      <c r="T20" s="27">
        <v>4</v>
      </c>
      <c r="U20" s="29"/>
      <c r="V20" s="5"/>
      <c r="W20" s="8"/>
      <c r="X20" s="8"/>
      <c r="Y20" s="8"/>
      <c r="Z20" s="8"/>
      <c r="AA20" s="8"/>
      <c r="AB20" s="8"/>
      <c r="AC20" s="8"/>
      <c r="AD20" s="10"/>
      <c r="AE20" s="10"/>
      <c r="AF20" s="10"/>
      <c r="AG20" s="10"/>
      <c r="AH20" s="10"/>
      <c r="AI20" s="10"/>
      <c r="AJ20" s="42"/>
      <c r="AK20" s="42"/>
      <c r="AL20" s="42"/>
      <c r="AM20" s="42"/>
      <c r="AN20" s="42"/>
      <c r="AO20" s="42"/>
      <c r="AP20" s="42"/>
    </row>
    <row r="21" spans="2:42" s="44" customFormat="1" ht="12.6" customHeight="1">
      <c r="B21" s="58">
        <v>12</v>
      </c>
      <c r="C21" s="59" t="s">
        <v>40</v>
      </c>
      <c r="D21" s="60" t="s">
        <v>36</v>
      </c>
      <c r="E21" s="58">
        <v>6</v>
      </c>
      <c r="F21" s="61">
        <f t="shared" si="0"/>
        <v>160</v>
      </c>
      <c r="G21" s="61"/>
      <c r="H21" s="62"/>
      <c r="I21" s="63">
        <v>160</v>
      </c>
      <c r="J21" s="64"/>
      <c r="K21" s="61"/>
      <c r="L21" s="63"/>
      <c r="M21" s="61"/>
      <c r="N21" s="63"/>
      <c r="O21" s="61"/>
      <c r="P21" s="126"/>
      <c r="Q21" s="43"/>
      <c r="R21" s="42"/>
      <c r="S21" s="65"/>
      <c r="T21" s="66"/>
      <c r="U21" s="67">
        <v>6</v>
      </c>
      <c r="V21" s="5"/>
      <c r="W21" s="8"/>
      <c r="X21" s="8"/>
      <c r="Y21" s="8"/>
      <c r="Z21" s="8"/>
      <c r="AA21" s="8"/>
      <c r="AB21" s="8"/>
      <c r="AC21" s="8"/>
      <c r="AD21" s="10"/>
      <c r="AE21" s="10"/>
      <c r="AF21" s="10"/>
      <c r="AG21" s="10"/>
      <c r="AH21" s="10"/>
      <c r="AI21" s="10"/>
      <c r="AJ21" s="42"/>
      <c r="AK21" s="42"/>
      <c r="AL21" s="42"/>
      <c r="AM21" s="42"/>
      <c r="AN21" s="42"/>
      <c r="AO21" s="42"/>
      <c r="AP21" s="42"/>
    </row>
    <row r="22" spans="2:42" ht="15" customHeight="1">
      <c r="B22" s="68"/>
      <c r="C22" s="69" t="s">
        <v>41</v>
      </c>
      <c r="D22" s="70"/>
      <c r="E22" s="70">
        <v>56</v>
      </c>
      <c r="F22" s="13">
        <f>SUM(F10:F21)</f>
        <v>815</v>
      </c>
      <c r="G22" s="13">
        <f t="shared" ref="G22:I22" si="2">SUM(G10:G21)</f>
        <v>270</v>
      </c>
      <c r="H22" s="13">
        <f t="shared" si="2"/>
        <v>360</v>
      </c>
      <c r="I22" s="13">
        <f t="shared" si="2"/>
        <v>185</v>
      </c>
      <c r="J22" s="70"/>
      <c r="K22" s="71">
        <f>SUM(K10:K21)</f>
        <v>10</v>
      </c>
      <c r="L22" s="13">
        <f t="shared" ref="L22:P22" si="3">SUM(L10:L21)</f>
        <v>15</v>
      </c>
      <c r="M22" s="68">
        <f t="shared" si="3"/>
        <v>5</v>
      </c>
      <c r="N22" s="68">
        <f t="shared" si="3"/>
        <v>7</v>
      </c>
      <c r="O22" s="72">
        <f t="shared" si="3"/>
        <v>3</v>
      </c>
      <c r="P22" s="127">
        <f t="shared" si="3"/>
        <v>2</v>
      </c>
      <c r="Q22" s="11"/>
      <c r="S22" s="73">
        <f>SUM(S10:S21)</f>
        <v>30</v>
      </c>
      <c r="T22" s="73">
        <f t="shared" ref="T22:U22" si="4">SUM(T10:T21)</f>
        <v>14</v>
      </c>
      <c r="U22" s="73">
        <f t="shared" si="4"/>
        <v>12</v>
      </c>
      <c r="V22" s="5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2:42" ht="20.100000000000001" customHeight="1">
      <c r="B23" s="188" t="s">
        <v>42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90"/>
      <c r="Q23" s="15"/>
      <c r="R23" s="16"/>
      <c r="S23" s="25"/>
      <c r="T23" s="25"/>
      <c r="U23" s="26"/>
      <c r="V23" s="5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2:42" ht="12.6" customHeight="1">
      <c r="B24" s="18">
        <v>12</v>
      </c>
      <c r="C24" s="74" t="s">
        <v>43</v>
      </c>
      <c r="D24" s="18" t="s">
        <v>20</v>
      </c>
      <c r="E24" s="18">
        <v>5</v>
      </c>
      <c r="F24" s="75">
        <f>I24+H24+G24</f>
        <v>60</v>
      </c>
      <c r="G24" s="76">
        <f>(K24+M24+O24)*15</f>
        <v>30</v>
      </c>
      <c r="H24" s="76">
        <f>(L24+N24+P24)*15</f>
        <v>30</v>
      </c>
      <c r="I24" s="23"/>
      <c r="J24" s="18" t="s">
        <v>29</v>
      </c>
      <c r="K24" s="75"/>
      <c r="L24" s="20"/>
      <c r="M24" s="75">
        <v>2</v>
      </c>
      <c r="N24" s="20">
        <v>2</v>
      </c>
      <c r="O24" s="75"/>
      <c r="P24" s="20"/>
      <c r="Q24" s="11"/>
      <c r="S24" s="27"/>
      <c r="T24" s="27">
        <v>5</v>
      </c>
      <c r="U24" s="29"/>
      <c r="V24" s="5"/>
    </row>
    <row r="25" spans="2:42" ht="12.6" customHeight="1">
      <c r="B25" s="27">
        <v>13</v>
      </c>
      <c r="C25" s="45" t="s">
        <v>44</v>
      </c>
      <c r="D25" s="29" t="s">
        <v>45</v>
      </c>
      <c r="E25" s="27" t="s">
        <v>46</v>
      </c>
      <c r="F25" s="30">
        <f t="shared" ref="F25:F28" si="5">I25+H25+G25</f>
        <v>125</v>
      </c>
      <c r="G25" s="31">
        <f t="shared" ref="G25:G28" si="6">(K25+M25+O25)*15</f>
        <v>60</v>
      </c>
      <c r="H25" s="31">
        <f>(L25+N25+P25)*15</f>
        <v>60</v>
      </c>
      <c r="I25" s="32">
        <v>5</v>
      </c>
      <c r="J25" s="27" t="s">
        <v>29</v>
      </c>
      <c r="K25" s="30"/>
      <c r="L25" s="29"/>
      <c r="M25" s="30">
        <v>2</v>
      </c>
      <c r="N25" s="29">
        <v>2</v>
      </c>
      <c r="O25" s="30">
        <v>2</v>
      </c>
      <c r="P25" s="29">
        <v>2</v>
      </c>
      <c r="Q25" s="11"/>
      <c r="S25" s="27"/>
      <c r="T25" s="27">
        <v>5</v>
      </c>
      <c r="U25" s="29">
        <v>5</v>
      </c>
      <c r="V25" s="5"/>
    </row>
    <row r="26" spans="2:42" ht="12.6" customHeight="1">
      <c r="B26" s="27">
        <v>14</v>
      </c>
      <c r="C26" s="77" t="s">
        <v>47</v>
      </c>
      <c r="D26" s="29" t="s">
        <v>20</v>
      </c>
      <c r="E26" s="27">
        <v>5</v>
      </c>
      <c r="F26" s="30">
        <f t="shared" si="5"/>
        <v>60</v>
      </c>
      <c r="G26" s="31">
        <f t="shared" si="6"/>
        <v>30</v>
      </c>
      <c r="H26" s="31">
        <f>(L26+N26+P26)*15</f>
        <v>30</v>
      </c>
      <c r="I26" s="32"/>
      <c r="J26" s="27" t="s">
        <v>29</v>
      </c>
      <c r="K26" s="30"/>
      <c r="L26" s="29"/>
      <c r="M26" s="30">
        <v>2</v>
      </c>
      <c r="N26" s="29">
        <v>2</v>
      </c>
      <c r="O26" s="30"/>
      <c r="P26" s="29"/>
      <c r="Q26" s="11"/>
      <c r="S26" s="27"/>
      <c r="T26" s="27">
        <v>5</v>
      </c>
      <c r="U26" s="29"/>
      <c r="V26" s="5"/>
    </row>
    <row r="27" spans="2:42" ht="12.6" customHeight="1">
      <c r="B27" s="25">
        <v>15</v>
      </c>
      <c r="C27" s="51" t="s">
        <v>48</v>
      </c>
      <c r="D27" s="26" t="s">
        <v>22</v>
      </c>
      <c r="E27" s="25" t="s">
        <v>49</v>
      </c>
      <c r="F27" s="21">
        <f t="shared" si="5"/>
        <v>45</v>
      </c>
      <c r="G27" s="22">
        <f t="shared" si="6"/>
        <v>0</v>
      </c>
      <c r="H27" s="22">
        <f>(L27+N27+P27)*15</f>
        <v>45</v>
      </c>
      <c r="I27" s="52"/>
      <c r="J27" s="25" t="s">
        <v>29</v>
      </c>
      <c r="K27" s="21"/>
      <c r="L27" s="26"/>
      <c r="M27" s="21"/>
      <c r="N27" s="26">
        <v>1</v>
      </c>
      <c r="O27" s="21"/>
      <c r="P27" s="32">
        <v>2</v>
      </c>
      <c r="Q27" s="11"/>
      <c r="S27" s="27"/>
      <c r="T27" s="27">
        <v>1</v>
      </c>
      <c r="U27" s="29">
        <v>3</v>
      </c>
      <c r="V27" s="5"/>
    </row>
    <row r="28" spans="2:42" ht="12.6" customHeight="1">
      <c r="B28" s="78">
        <v>16</v>
      </c>
      <c r="C28" s="79" t="s">
        <v>50</v>
      </c>
      <c r="D28" s="80" t="s">
        <v>51</v>
      </c>
      <c r="E28" s="78">
        <v>10</v>
      </c>
      <c r="F28" s="81">
        <f t="shared" si="5"/>
        <v>20</v>
      </c>
      <c r="G28" s="82">
        <f t="shared" si="6"/>
        <v>0</v>
      </c>
      <c r="H28" s="82">
        <f>(L28+N28+P28)*15</f>
        <v>0</v>
      </c>
      <c r="I28" s="83">
        <v>20</v>
      </c>
      <c r="J28" s="84" t="s">
        <v>37</v>
      </c>
      <c r="K28" s="85"/>
      <c r="L28" s="60"/>
      <c r="M28" s="61"/>
      <c r="N28" s="60"/>
      <c r="O28" s="61"/>
      <c r="P28" s="60"/>
      <c r="Q28" s="11"/>
      <c r="S28" s="58"/>
      <c r="T28" s="58"/>
      <c r="U28" s="60">
        <v>10</v>
      </c>
      <c r="V28" s="5"/>
      <c r="Z28" s="86"/>
    </row>
    <row r="29" spans="2:42" ht="12.6" customHeight="1">
      <c r="B29" s="183" t="s">
        <v>41</v>
      </c>
      <c r="C29" s="183"/>
      <c r="D29" s="183"/>
      <c r="E29" s="70">
        <v>34</v>
      </c>
      <c r="F29" s="87">
        <f>SUM(F24:F28)</f>
        <v>310</v>
      </c>
      <c r="G29" s="87">
        <f t="shared" ref="G29:I29" si="7">SUM(G24:G28)</f>
        <v>120</v>
      </c>
      <c r="H29" s="87">
        <f t="shared" si="7"/>
        <v>165</v>
      </c>
      <c r="I29" s="87">
        <f t="shared" si="7"/>
        <v>25</v>
      </c>
      <c r="J29" s="184" t="s">
        <v>52</v>
      </c>
      <c r="K29" s="88">
        <f>SUM(K24:K28)</f>
        <v>0</v>
      </c>
      <c r="L29" s="89">
        <f t="shared" ref="L29:P29" si="8">SUM(L24:L28)</f>
        <v>0</v>
      </c>
      <c r="M29" s="90">
        <f t="shared" si="8"/>
        <v>6</v>
      </c>
      <c r="N29" s="89">
        <f t="shared" si="8"/>
        <v>7</v>
      </c>
      <c r="O29" s="90">
        <f t="shared" si="8"/>
        <v>2</v>
      </c>
      <c r="P29" s="89">
        <f t="shared" si="8"/>
        <v>4</v>
      </c>
      <c r="Q29" s="91"/>
      <c r="R29" s="12"/>
      <c r="S29" s="92">
        <f>SUM(S24:S28)</f>
        <v>0</v>
      </c>
      <c r="T29" s="92">
        <f t="shared" ref="T29:U29" si="9">SUM(T24:T28)</f>
        <v>16</v>
      </c>
      <c r="U29" s="92">
        <f t="shared" si="9"/>
        <v>18</v>
      </c>
      <c r="V29" s="5"/>
    </row>
    <row r="30" spans="2:42" ht="12.6" customHeight="1">
      <c r="B30" s="186" t="s">
        <v>53</v>
      </c>
      <c r="C30" s="186"/>
      <c r="D30" s="168" t="s">
        <v>8</v>
      </c>
      <c r="E30" s="169"/>
      <c r="F30" s="93">
        <f>F22+F29</f>
        <v>1125</v>
      </c>
      <c r="G30" s="94">
        <f>G22+G29</f>
        <v>390</v>
      </c>
      <c r="H30" s="94">
        <f>H22+H29</f>
        <v>525</v>
      </c>
      <c r="I30" s="95">
        <f>I22+I29</f>
        <v>210</v>
      </c>
      <c r="J30" s="185"/>
      <c r="K30" s="96">
        <f>K22+K29</f>
        <v>10</v>
      </c>
      <c r="L30" s="97">
        <f t="shared" ref="L30:P30" si="10">L22+L29</f>
        <v>15</v>
      </c>
      <c r="M30" s="96">
        <f t="shared" si="10"/>
        <v>11</v>
      </c>
      <c r="N30" s="97">
        <f t="shared" si="10"/>
        <v>14</v>
      </c>
      <c r="O30" s="96">
        <f t="shared" si="10"/>
        <v>5</v>
      </c>
      <c r="P30" s="97">
        <f t="shared" si="10"/>
        <v>6</v>
      </c>
      <c r="Q30" s="55"/>
      <c r="R30" s="56"/>
      <c r="S30" s="98">
        <f>S22+S29</f>
        <v>30</v>
      </c>
      <c r="T30" s="98">
        <f t="shared" ref="T30:U30" si="11">T22+T29</f>
        <v>30</v>
      </c>
      <c r="U30" s="98">
        <f t="shared" si="11"/>
        <v>30</v>
      </c>
      <c r="V30" s="5"/>
    </row>
    <row r="31" spans="2:42" ht="12.6" customHeight="1">
      <c r="B31" s="186"/>
      <c r="C31" s="186"/>
      <c r="D31" s="187"/>
      <c r="E31" s="182"/>
      <c r="F31" s="99">
        <v>1</v>
      </c>
      <c r="G31" s="100">
        <f>G30/F30</f>
        <v>0.34666666666666668</v>
      </c>
      <c r="H31" s="101">
        <f>H30/F30</f>
        <v>0.46666666666666667</v>
      </c>
      <c r="I31" s="102">
        <f>I30/F30</f>
        <v>0.18666666666666668</v>
      </c>
      <c r="J31" s="103" t="s">
        <v>8</v>
      </c>
      <c r="K31" s="187">
        <f>SUM(K30:L30)</f>
        <v>25</v>
      </c>
      <c r="L31" s="182"/>
      <c r="M31" s="187">
        <f>SUM(M30:N30)</f>
        <v>25</v>
      </c>
      <c r="N31" s="182"/>
      <c r="O31" s="187">
        <f>SUM(O30:P30)</f>
        <v>11</v>
      </c>
      <c r="P31" s="182"/>
      <c r="Q31" s="55"/>
      <c r="R31" s="56"/>
      <c r="S31" s="201">
        <f>SUM(S30:U30)</f>
        <v>90</v>
      </c>
      <c r="T31" s="201"/>
      <c r="U31" s="201"/>
      <c r="V31" s="5"/>
    </row>
    <row r="32" spans="2:42" ht="12.6" customHeight="1">
      <c r="B32" s="186"/>
      <c r="C32" s="186"/>
      <c r="D32" s="176" t="s">
        <v>54</v>
      </c>
      <c r="E32" s="176"/>
      <c r="F32" s="176"/>
      <c r="G32" s="176"/>
      <c r="H32" s="176"/>
      <c r="I32" s="177"/>
      <c r="J32" s="176"/>
      <c r="K32" s="178">
        <v>4</v>
      </c>
      <c r="L32" s="179"/>
      <c r="M32" s="178">
        <v>4</v>
      </c>
      <c r="N32" s="179"/>
      <c r="O32" s="179">
        <v>1</v>
      </c>
      <c r="P32" s="179"/>
      <c r="Q32" s="11"/>
      <c r="V32" s="5"/>
    </row>
    <row r="33" spans="2:29" ht="12.6" customHeight="1">
      <c r="B33" s="186"/>
      <c r="C33" s="186"/>
      <c r="D33" s="176" t="s">
        <v>55</v>
      </c>
      <c r="E33" s="176"/>
      <c r="F33" s="176"/>
      <c r="G33" s="176"/>
      <c r="H33" s="176"/>
      <c r="I33" s="177"/>
      <c r="J33" s="176"/>
      <c r="K33" s="180">
        <v>30</v>
      </c>
      <c r="L33" s="181"/>
      <c r="M33" s="180">
        <v>30</v>
      </c>
      <c r="N33" s="181"/>
      <c r="O33" s="180">
        <v>30</v>
      </c>
      <c r="P33" s="181"/>
      <c r="Q33" s="11"/>
      <c r="S33" s="200" t="s">
        <v>56</v>
      </c>
      <c r="T33" s="200"/>
      <c r="U33" s="200"/>
      <c r="V33" s="200"/>
      <c r="W33" s="200"/>
      <c r="X33" s="200"/>
      <c r="Y33" s="200"/>
      <c r="Z33" s="200"/>
      <c r="AA33" s="200"/>
    </row>
    <row r="34" spans="2:29" ht="12.6" customHeight="1">
      <c r="B34" s="186"/>
      <c r="C34" s="186"/>
      <c r="D34" s="165" t="s">
        <v>57</v>
      </c>
      <c r="E34" s="166"/>
      <c r="F34" s="166"/>
      <c r="G34" s="166"/>
      <c r="H34" s="166"/>
      <c r="I34" s="167"/>
      <c r="J34" s="166"/>
      <c r="K34" s="168">
        <v>12</v>
      </c>
      <c r="L34" s="169"/>
      <c r="M34" s="168">
        <v>12</v>
      </c>
      <c r="N34" s="169"/>
      <c r="O34" s="168">
        <v>0</v>
      </c>
      <c r="P34" s="169"/>
      <c r="Q34" s="11"/>
      <c r="S34" s="134" t="s">
        <v>58</v>
      </c>
      <c r="T34" s="164"/>
      <c r="U34" s="164"/>
      <c r="V34" s="164"/>
      <c r="W34" s="164"/>
      <c r="X34" s="164"/>
      <c r="Y34" s="164"/>
      <c r="Z34" s="164"/>
      <c r="AA34" s="164"/>
    </row>
    <row r="35" spans="2:29" ht="20.100000000000001" customHeight="1">
      <c r="B35" s="188" t="s">
        <v>59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90"/>
      <c r="Q35" s="11"/>
      <c r="S35" s="73" t="s">
        <v>60</v>
      </c>
      <c r="T35" s="191" t="s">
        <v>61</v>
      </c>
      <c r="U35" s="192"/>
      <c r="V35" s="193"/>
      <c r="W35" s="194" t="s">
        <v>62</v>
      </c>
      <c r="X35" s="195"/>
      <c r="Y35" s="195"/>
      <c r="Z35" s="195"/>
      <c r="AA35" s="196"/>
      <c r="AB35" s="104"/>
      <c r="AC35" s="9"/>
    </row>
    <row r="36" spans="2:29" ht="12.6" customHeight="1">
      <c r="B36" s="18">
        <v>12</v>
      </c>
      <c r="C36" s="74" t="s">
        <v>43</v>
      </c>
      <c r="D36" s="18" t="s">
        <v>20</v>
      </c>
      <c r="E36" s="18">
        <v>5</v>
      </c>
      <c r="F36" s="75">
        <f>I36+H36+G36</f>
        <v>60</v>
      </c>
      <c r="G36" s="76">
        <f>(K36+M36+O36)*15</f>
        <v>30</v>
      </c>
      <c r="H36" s="76">
        <f>(L36+N36+P36)*15</f>
        <v>30</v>
      </c>
      <c r="I36" s="23"/>
      <c r="J36" s="18" t="s">
        <v>29</v>
      </c>
      <c r="K36" s="75"/>
      <c r="L36" s="20"/>
      <c r="M36" s="75">
        <v>2</v>
      </c>
      <c r="N36" s="20">
        <v>2</v>
      </c>
      <c r="O36" s="75"/>
      <c r="P36" s="20"/>
      <c r="Q36" s="11"/>
      <c r="S36" s="169">
        <v>1</v>
      </c>
      <c r="T36" s="197" t="s">
        <v>43</v>
      </c>
      <c r="U36" s="139"/>
      <c r="V36" s="140"/>
      <c r="W36" s="155" t="s">
        <v>63</v>
      </c>
      <c r="X36" s="156"/>
      <c r="Y36" s="156"/>
      <c r="Z36" s="156"/>
      <c r="AA36" s="157"/>
    </row>
    <row r="37" spans="2:29" ht="12.6" customHeight="1">
      <c r="B37" s="27">
        <v>13</v>
      </c>
      <c r="C37" s="77" t="s">
        <v>64</v>
      </c>
      <c r="D37" s="29" t="s">
        <v>45</v>
      </c>
      <c r="E37" s="27" t="s">
        <v>46</v>
      </c>
      <c r="F37" s="30">
        <f t="shared" ref="F37:F40" si="12">I37+H37+G37</f>
        <v>125</v>
      </c>
      <c r="G37" s="31">
        <f t="shared" ref="G37:G40" si="13">(K37+M37+O37)*15</f>
        <v>60</v>
      </c>
      <c r="H37" s="31">
        <f>(L37+N37+P37)*15</f>
        <v>60</v>
      </c>
      <c r="I37" s="32">
        <v>5</v>
      </c>
      <c r="J37" s="27" t="s">
        <v>29</v>
      </c>
      <c r="K37" s="30"/>
      <c r="L37" s="29"/>
      <c r="M37" s="30">
        <v>2</v>
      </c>
      <c r="N37" s="29">
        <v>2</v>
      </c>
      <c r="O37" s="30">
        <v>2</v>
      </c>
      <c r="P37" s="29">
        <v>2</v>
      </c>
      <c r="Q37" s="11"/>
      <c r="S37" s="169"/>
      <c r="T37" s="198"/>
      <c r="U37" s="142"/>
      <c r="V37" s="143"/>
      <c r="W37" s="161" t="s">
        <v>65</v>
      </c>
      <c r="X37" s="162"/>
      <c r="Y37" s="162"/>
      <c r="Z37" s="162"/>
      <c r="AA37" s="163"/>
    </row>
    <row r="38" spans="2:29" ht="12.6" customHeight="1">
      <c r="B38" s="27">
        <v>14</v>
      </c>
      <c r="C38" s="77" t="s">
        <v>47</v>
      </c>
      <c r="D38" s="29" t="s">
        <v>20</v>
      </c>
      <c r="E38" s="27">
        <v>5</v>
      </c>
      <c r="F38" s="30">
        <f t="shared" si="12"/>
        <v>60</v>
      </c>
      <c r="G38" s="31">
        <f t="shared" si="13"/>
        <v>30</v>
      </c>
      <c r="H38" s="31">
        <f>(L38+N38+P38)*15</f>
        <v>30</v>
      </c>
      <c r="I38" s="32"/>
      <c r="J38" s="27" t="s">
        <v>29</v>
      </c>
      <c r="K38" s="30"/>
      <c r="L38" s="29"/>
      <c r="M38" s="30">
        <v>2</v>
      </c>
      <c r="N38" s="29">
        <v>2</v>
      </c>
      <c r="O38" s="30"/>
      <c r="P38" s="29"/>
      <c r="Q38" s="11"/>
      <c r="S38" s="169">
        <v>2</v>
      </c>
      <c r="T38" s="197" t="s">
        <v>66</v>
      </c>
      <c r="U38" s="139"/>
      <c r="V38" s="140"/>
      <c r="W38" s="155" t="s">
        <v>67</v>
      </c>
      <c r="X38" s="156"/>
      <c r="Y38" s="156"/>
      <c r="Z38" s="156"/>
      <c r="AA38" s="157"/>
    </row>
    <row r="39" spans="2:29" ht="12.6" customHeight="1">
      <c r="B39" s="27">
        <v>15</v>
      </c>
      <c r="C39" s="45" t="s">
        <v>48</v>
      </c>
      <c r="D39" s="26" t="s">
        <v>22</v>
      </c>
      <c r="E39" s="25" t="s">
        <v>49</v>
      </c>
      <c r="F39" s="21">
        <f t="shared" si="12"/>
        <v>45</v>
      </c>
      <c r="G39" s="22">
        <f t="shared" si="13"/>
        <v>0</v>
      </c>
      <c r="H39" s="22">
        <f>(L39+N39+P39)*15</f>
        <v>45</v>
      </c>
      <c r="I39" s="52"/>
      <c r="J39" s="25" t="s">
        <v>29</v>
      </c>
      <c r="K39" s="21"/>
      <c r="L39" s="26"/>
      <c r="M39" s="21"/>
      <c r="N39" s="26">
        <v>1</v>
      </c>
      <c r="O39" s="21"/>
      <c r="P39" s="32">
        <v>2</v>
      </c>
      <c r="Q39" s="11"/>
      <c r="S39" s="169"/>
      <c r="T39" s="199"/>
      <c r="U39" s="153"/>
      <c r="V39" s="154"/>
      <c r="W39" s="158" t="s">
        <v>68</v>
      </c>
      <c r="X39" s="159"/>
      <c r="Y39" s="159"/>
      <c r="Z39" s="159"/>
      <c r="AA39" s="160"/>
    </row>
    <row r="40" spans="2:29" ht="12.6" customHeight="1">
      <c r="B40" s="78">
        <v>16</v>
      </c>
      <c r="C40" s="79" t="s">
        <v>50</v>
      </c>
      <c r="D40" s="80" t="s">
        <v>51</v>
      </c>
      <c r="E40" s="78">
        <v>10</v>
      </c>
      <c r="F40" s="81">
        <f t="shared" si="12"/>
        <v>20</v>
      </c>
      <c r="G40" s="82">
        <f t="shared" si="13"/>
        <v>0</v>
      </c>
      <c r="H40" s="82">
        <f>(L40+N40+P40)*15</f>
        <v>0</v>
      </c>
      <c r="I40" s="83">
        <v>20</v>
      </c>
      <c r="J40" s="84" t="s">
        <v>37</v>
      </c>
      <c r="K40" s="85"/>
      <c r="L40" s="60"/>
      <c r="M40" s="61"/>
      <c r="N40" s="60"/>
      <c r="O40" s="61"/>
      <c r="P40" s="60"/>
      <c r="Q40" s="11"/>
      <c r="S40" s="169"/>
      <c r="T40" s="199"/>
      <c r="U40" s="153"/>
      <c r="V40" s="154"/>
      <c r="W40" s="158" t="s">
        <v>69</v>
      </c>
      <c r="X40" s="159"/>
      <c r="Y40" s="159"/>
      <c r="Z40" s="159"/>
      <c r="AA40" s="160"/>
    </row>
    <row r="41" spans="2:29" ht="12.6" customHeight="1">
      <c r="B41" s="183" t="s">
        <v>41</v>
      </c>
      <c r="C41" s="183"/>
      <c r="D41" s="183"/>
      <c r="E41" s="70">
        <v>34</v>
      </c>
      <c r="F41" s="87">
        <f>SUM(F36:F40)</f>
        <v>310</v>
      </c>
      <c r="G41" s="87">
        <f t="shared" ref="G41:I41" si="14">SUM(G36:G40)</f>
        <v>120</v>
      </c>
      <c r="H41" s="87">
        <f t="shared" si="14"/>
        <v>165</v>
      </c>
      <c r="I41" s="87">
        <f t="shared" si="14"/>
        <v>25</v>
      </c>
      <c r="J41" s="184" t="s">
        <v>52</v>
      </c>
      <c r="K41" s="88">
        <f>SUM(K36:K40)</f>
        <v>0</v>
      </c>
      <c r="L41" s="89">
        <f t="shared" ref="L41:P41" si="15">SUM(L36:L40)</f>
        <v>0</v>
      </c>
      <c r="M41" s="90">
        <f t="shared" si="15"/>
        <v>6</v>
      </c>
      <c r="N41" s="89">
        <f t="shared" si="15"/>
        <v>7</v>
      </c>
      <c r="O41" s="90">
        <f t="shared" si="15"/>
        <v>2</v>
      </c>
      <c r="P41" s="89">
        <f t="shared" si="15"/>
        <v>4</v>
      </c>
      <c r="Q41" s="11"/>
      <c r="S41" s="169"/>
      <c r="T41" s="198"/>
      <c r="U41" s="142"/>
      <c r="V41" s="143"/>
      <c r="W41" s="161" t="s">
        <v>70</v>
      </c>
      <c r="X41" s="162"/>
      <c r="Y41" s="162"/>
      <c r="Z41" s="162"/>
      <c r="AA41" s="163"/>
    </row>
    <row r="42" spans="2:29" ht="12.6" customHeight="1">
      <c r="B42" s="186" t="s">
        <v>71</v>
      </c>
      <c r="C42" s="186"/>
      <c r="D42" s="168" t="s">
        <v>8</v>
      </c>
      <c r="E42" s="169"/>
      <c r="F42" s="93">
        <f>F22+F41</f>
        <v>1125</v>
      </c>
      <c r="G42" s="93">
        <f t="shared" ref="G42:I42" si="16">G22+G41</f>
        <v>390</v>
      </c>
      <c r="H42" s="93">
        <f t="shared" si="16"/>
        <v>525</v>
      </c>
      <c r="I42" s="93">
        <f t="shared" si="16"/>
        <v>210</v>
      </c>
      <c r="J42" s="185"/>
      <c r="K42" s="96">
        <f>K34+K41</f>
        <v>12</v>
      </c>
      <c r="L42" s="97">
        <f t="shared" ref="L42:P42" si="17">L34+L41</f>
        <v>0</v>
      </c>
      <c r="M42" s="96">
        <f t="shared" si="17"/>
        <v>18</v>
      </c>
      <c r="N42" s="97">
        <f t="shared" si="17"/>
        <v>7</v>
      </c>
      <c r="O42" s="96">
        <f t="shared" si="17"/>
        <v>2</v>
      </c>
      <c r="P42" s="97">
        <f t="shared" si="17"/>
        <v>4</v>
      </c>
      <c r="Q42" s="11"/>
      <c r="S42" s="169">
        <v>3</v>
      </c>
      <c r="T42" s="197" t="s">
        <v>47</v>
      </c>
      <c r="U42" s="139"/>
      <c r="V42" s="140"/>
      <c r="W42" s="144" t="s">
        <v>72</v>
      </c>
      <c r="X42" s="145"/>
      <c r="Y42" s="145"/>
      <c r="Z42" s="145"/>
      <c r="AA42" s="146"/>
    </row>
    <row r="43" spans="2:29" ht="12.6" customHeight="1">
      <c r="B43" s="186"/>
      <c r="C43" s="186"/>
      <c r="D43" s="187"/>
      <c r="E43" s="182"/>
      <c r="F43" s="99">
        <v>1</v>
      </c>
      <c r="G43" s="100">
        <f>G42/F42</f>
        <v>0.34666666666666668</v>
      </c>
      <c r="H43" s="101">
        <f>H42/F42</f>
        <v>0.46666666666666667</v>
      </c>
      <c r="I43" s="102">
        <f>I42/F42</f>
        <v>0.18666666666666668</v>
      </c>
      <c r="J43" s="103" t="s">
        <v>8</v>
      </c>
      <c r="K43" s="187">
        <f>SUM(K42:L42)</f>
        <v>12</v>
      </c>
      <c r="L43" s="182"/>
      <c r="M43" s="187">
        <f>SUM(M42:N42)</f>
        <v>25</v>
      </c>
      <c r="N43" s="182"/>
      <c r="O43" s="187">
        <f>SUM(O42:P42)</f>
        <v>6</v>
      </c>
      <c r="P43" s="182"/>
      <c r="Q43" s="11"/>
      <c r="S43" s="169"/>
      <c r="T43" s="198"/>
      <c r="U43" s="142"/>
      <c r="V43" s="143"/>
      <c r="W43" s="147" t="s">
        <v>73</v>
      </c>
      <c r="X43" s="148"/>
      <c r="Y43" s="148"/>
      <c r="Z43" s="148"/>
      <c r="AA43" s="149"/>
    </row>
    <row r="44" spans="2:29" ht="12.6" customHeight="1">
      <c r="B44" s="186"/>
      <c r="C44" s="186"/>
      <c r="D44" s="176" t="s">
        <v>54</v>
      </c>
      <c r="E44" s="176"/>
      <c r="F44" s="176"/>
      <c r="G44" s="176"/>
      <c r="H44" s="176"/>
      <c r="I44" s="177"/>
      <c r="J44" s="176"/>
      <c r="K44" s="178">
        <v>4</v>
      </c>
      <c r="L44" s="179"/>
      <c r="M44" s="178">
        <v>4</v>
      </c>
      <c r="N44" s="179"/>
      <c r="O44" s="179">
        <v>1</v>
      </c>
      <c r="P44" s="179"/>
      <c r="Q44" s="11"/>
      <c r="S44" s="56"/>
      <c r="T44" s="105"/>
      <c r="U44" s="105"/>
      <c r="V44" s="105"/>
      <c r="W44" s="106"/>
      <c r="X44" s="106"/>
      <c r="Y44" s="106"/>
      <c r="Z44" s="106"/>
      <c r="AA44" s="106"/>
    </row>
    <row r="45" spans="2:29" ht="12.6" customHeight="1">
      <c r="B45" s="186"/>
      <c r="C45" s="186"/>
      <c r="D45" s="176" t="s">
        <v>55</v>
      </c>
      <c r="E45" s="176"/>
      <c r="F45" s="176"/>
      <c r="G45" s="176"/>
      <c r="H45" s="176"/>
      <c r="I45" s="177"/>
      <c r="J45" s="176"/>
      <c r="K45" s="180">
        <v>30</v>
      </c>
      <c r="L45" s="181"/>
      <c r="M45" s="180">
        <v>30</v>
      </c>
      <c r="N45" s="181"/>
      <c r="O45" s="180">
        <v>30</v>
      </c>
      <c r="P45" s="181"/>
      <c r="Q45" s="11"/>
      <c r="S45" s="164" t="s">
        <v>74</v>
      </c>
      <c r="T45" s="164"/>
      <c r="U45" s="164"/>
      <c r="V45" s="164"/>
      <c r="W45" s="164"/>
      <c r="X45" s="164"/>
      <c r="Y45" s="164"/>
      <c r="Z45" s="164"/>
      <c r="AA45" s="164"/>
      <c r="AB45" s="10"/>
      <c r="AC45" s="10"/>
    </row>
    <row r="46" spans="2:29" ht="12.6" customHeight="1">
      <c r="B46" s="186"/>
      <c r="C46" s="186"/>
      <c r="D46" s="165" t="s">
        <v>57</v>
      </c>
      <c r="E46" s="166"/>
      <c r="F46" s="166"/>
      <c r="G46" s="166"/>
      <c r="H46" s="166"/>
      <c r="I46" s="167"/>
      <c r="J46" s="166"/>
      <c r="K46" s="168">
        <v>15</v>
      </c>
      <c r="L46" s="169"/>
      <c r="M46" s="168">
        <v>15</v>
      </c>
      <c r="N46" s="169"/>
      <c r="O46" s="168">
        <v>0</v>
      </c>
      <c r="P46" s="169"/>
      <c r="Q46" s="11"/>
      <c r="R46" s="37"/>
      <c r="S46" s="118" t="s">
        <v>60</v>
      </c>
      <c r="T46" s="170" t="s">
        <v>61</v>
      </c>
      <c r="U46" s="171"/>
      <c r="V46" s="172"/>
      <c r="W46" s="173" t="s">
        <v>62</v>
      </c>
      <c r="X46" s="174"/>
      <c r="Y46" s="174"/>
      <c r="Z46" s="174"/>
      <c r="AA46" s="175"/>
      <c r="AB46" s="10"/>
      <c r="AC46" s="10"/>
    </row>
    <row r="47" spans="2:29" ht="12.6" customHeight="1">
      <c r="B47" s="134"/>
      <c r="C47" s="134"/>
      <c r="D47" s="134"/>
      <c r="E47" s="134"/>
      <c r="F47" s="9"/>
      <c r="G47" s="9"/>
      <c r="H47" s="107"/>
      <c r="I47" s="134"/>
      <c r="J47" s="134"/>
      <c r="K47" s="134"/>
      <c r="L47" s="134"/>
      <c r="M47" s="134"/>
      <c r="N47" s="134"/>
      <c r="O47" s="134"/>
      <c r="P47" s="134"/>
      <c r="Q47" s="134"/>
      <c r="R47" s="129"/>
      <c r="S47" s="136">
        <v>1</v>
      </c>
      <c r="T47" s="138" t="s">
        <v>43</v>
      </c>
      <c r="U47" s="139"/>
      <c r="V47" s="140"/>
      <c r="W47" s="155" t="s">
        <v>75</v>
      </c>
      <c r="X47" s="156"/>
      <c r="Y47" s="156"/>
      <c r="Z47" s="156"/>
      <c r="AA47" s="157"/>
      <c r="AB47" s="10"/>
      <c r="AC47" s="10"/>
    </row>
    <row r="48" spans="2:29" s="110" customFormat="1" ht="12.6" customHeight="1">
      <c r="B48" s="108"/>
      <c r="C48" s="108"/>
      <c r="D48" s="134" t="s">
        <v>76</v>
      </c>
      <c r="E48" s="134"/>
      <c r="F48" s="134"/>
      <c r="G48" s="134"/>
      <c r="H48" s="134"/>
      <c r="I48" s="134"/>
      <c r="J48" s="134"/>
      <c r="K48" s="134"/>
      <c r="L48" s="134"/>
      <c r="M48" s="134"/>
      <c r="N48" s="16"/>
      <c r="O48" s="16"/>
      <c r="P48" s="16"/>
      <c r="Q48" s="109"/>
      <c r="R48" s="130"/>
      <c r="S48" s="137"/>
      <c r="T48" s="141"/>
      <c r="U48" s="142"/>
      <c r="V48" s="143"/>
      <c r="W48" s="161" t="s">
        <v>77</v>
      </c>
      <c r="X48" s="162"/>
      <c r="Y48" s="162"/>
      <c r="Z48" s="162"/>
      <c r="AA48" s="163"/>
      <c r="AB48" s="9"/>
      <c r="AC48" s="9"/>
    </row>
    <row r="49" spans="2:29" s="116" customFormat="1" ht="12.6" customHeight="1">
      <c r="B49" s="111"/>
      <c r="C49" s="112"/>
      <c r="D49" s="8"/>
      <c r="E49" s="113" t="s">
        <v>20</v>
      </c>
      <c r="F49" s="150" t="s">
        <v>78</v>
      </c>
      <c r="G49" s="150"/>
      <c r="H49" s="150"/>
      <c r="I49" s="150"/>
      <c r="J49" s="150"/>
      <c r="K49" s="150"/>
      <c r="L49" s="150"/>
      <c r="M49" s="150"/>
      <c r="N49" s="114"/>
      <c r="O49" s="114"/>
      <c r="P49" s="114"/>
      <c r="Q49" s="115"/>
      <c r="R49" s="131"/>
      <c r="S49" s="136">
        <v>2</v>
      </c>
      <c r="T49" s="138" t="s">
        <v>66</v>
      </c>
      <c r="U49" s="139"/>
      <c r="V49" s="140"/>
      <c r="W49" s="155" t="s">
        <v>79</v>
      </c>
      <c r="X49" s="156"/>
      <c r="Y49" s="156"/>
      <c r="Z49" s="156"/>
      <c r="AA49" s="157"/>
      <c r="AB49" s="9"/>
      <c r="AC49" s="9"/>
    </row>
    <row r="50" spans="2:29" s="116" customFormat="1" ht="12.6" customHeight="1">
      <c r="B50" s="111"/>
      <c r="C50" s="112"/>
      <c r="D50" s="8"/>
      <c r="E50" s="133" t="s">
        <v>36</v>
      </c>
      <c r="F50" s="135" t="s">
        <v>81</v>
      </c>
      <c r="G50" s="135"/>
      <c r="H50" s="135"/>
      <c r="I50" s="135"/>
      <c r="J50" s="135"/>
      <c r="K50" s="135"/>
      <c r="L50" s="135"/>
      <c r="M50" s="135"/>
      <c r="N50" s="114"/>
      <c r="O50" s="114"/>
      <c r="P50" s="114"/>
      <c r="Q50" s="115"/>
      <c r="R50" s="131"/>
      <c r="S50" s="151"/>
      <c r="T50" s="152"/>
      <c r="U50" s="153"/>
      <c r="V50" s="154"/>
      <c r="W50" s="158" t="s">
        <v>80</v>
      </c>
      <c r="X50" s="159"/>
      <c r="Y50" s="159"/>
      <c r="Z50" s="159"/>
      <c r="AA50" s="160"/>
      <c r="AB50" s="8"/>
      <c r="AC50" s="8"/>
    </row>
    <row r="51" spans="2:29" s="116" customFormat="1" ht="12.6" customHeight="1">
      <c r="B51" s="111"/>
      <c r="C51" s="112"/>
      <c r="D51" s="8"/>
      <c r="E51" s="113" t="s">
        <v>51</v>
      </c>
      <c r="F51" s="135" t="s">
        <v>83</v>
      </c>
      <c r="G51" s="135"/>
      <c r="H51" s="135"/>
      <c r="I51" s="135"/>
      <c r="J51" s="135"/>
      <c r="K51" s="135"/>
      <c r="L51" s="135"/>
      <c r="M51" s="135"/>
      <c r="N51" s="114"/>
      <c r="O51" s="114"/>
      <c r="P51" s="114"/>
      <c r="Q51" s="115"/>
      <c r="R51" s="131"/>
      <c r="S51" s="151"/>
      <c r="T51" s="152"/>
      <c r="U51" s="153"/>
      <c r="V51" s="154"/>
      <c r="W51" s="158" t="s">
        <v>82</v>
      </c>
      <c r="X51" s="159"/>
      <c r="Y51" s="159"/>
      <c r="Z51" s="159"/>
      <c r="AA51" s="160"/>
      <c r="AB51" s="8"/>
      <c r="AC51" s="8"/>
    </row>
    <row r="52" spans="2:29" s="116" customFormat="1" ht="12.6" customHeight="1">
      <c r="B52" s="111"/>
      <c r="C52" s="112"/>
      <c r="D52" s="8"/>
      <c r="E52" s="113" t="s">
        <v>24</v>
      </c>
      <c r="F52" s="135" t="s">
        <v>85</v>
      </c>
      <c r="G52" s="135"/>
      <c r="H52" s="135"/>
      <c r="I52" s="135"/>
      <c r="J52" s="135"/>
      <c r="K52" s="135"/>
      <c r="L52" s="135"/>
      <c r="M52" s="135"/>
      <c r="N52" s="114"/>
      <c r="O52" s="114"/>
      <c r="P52" s="114"/>
      <c r="Q52" s="115"/>
      <c r="R52" s="131"/>
      <c r="S52" s="137"/>
      <c r="T52" s="141"/>
      <c r="U52" s="142"/>
      <c r="V52" s="143"/>
      <c r="W52" s="161" t="s">
        <v>84</v>
      </c>
      <c r="X52" s="162"/>
      <c r="Y52" s="162"/>
      <c r="Z52" s="162"/>
      <c r="AA52" s="163"/>
      <c r="AB52" s="8"/>
      <c r="AC52" s="8"/>
    </row>
    <row r="53" spans="2:29" s="116" customFormat="1" ht="12.6" customHeight="1">
      <c r="B53" s="111"/>
      <c r="C53" s="112"/>
      <c r="D53" s="8"/>
      <c r="E53" s="113" t="s">
        <v>29</v>
      </c>
      <c r="F53" s="135" t="s">
        <v>87</v>
      </c>
      <c r="G53" s="135"/>
      <c r="H53" s="135"/>
      <c r="I53" s="135"/>
      <c r="J53" s="135"/>
      <c r="K53" s="135"/>
      <c r="L53" s="135"/>
      <c r="M53" s="135"/>
      <c r="N53" s="114"/>
      <c r="O53" s="114"/>
      <c r="P53" s="114"/>
      <c r="Q53" s="115"/>
      <c r="R53" s="131"/>
      <c r="S53" s="136">
        <v>3</v>
      </c>
      <c r="T53" s="138" t="s">
        <v>47</v>
      </c>
      <c r="U53" s="139"/>
      <c r="V53" s="140"/>
      <c r="W53" s="144" t="s">
        <v>86</v>
      </c>
      <c r="X53" s="145"/>
      <c r="Y53" s="145"/>
      <c r="Z53" s="145"/>
      <c r="AA53" s="146"/>
      <c r="AB53" s="8"/>
      <c r="AC53" s="8"/>
    </row>
    <row r="54" spans="2:29" s="116" customFormat="1" ht="12.6" customHeight="1">
      <c r="B54" s="111"/>
      <c r="C54" s="112"/>
      <c r="D54" s="8"/>
      <c r="E54" s="50"/>
      <c r="F54" s="50"/>
      <c r="G54" s="105"/>
      <c r="H54" s="56"/>
      <c r="I54" s="105"/>
      <c r="J54" s="105"/>
      <c r="K54" s="105"/>
      <c r="L54" s="105"/>
      <c r="M54" s="105"/>
      <c r="N54" s="114"/>
      <c r="O54" s="114"/>
      <c r="P54" s="114"/>
      <c r="Q54" s="115"/>
      <c r="R54" s="131"/>
      <c r="S54" s="137"/>
      <c r="T54" s="141"/>
      <c r="U54" s="142"/>
      <c r="V54" s="143"/>
      <c r="W54" s="147" t="s">
        <v>88</v>
      </c>
      <c r="X54" s="148"/>
      <c r="Y54" s="148"/>
      <c r="Z54" s="148"/>
      <c r="AA54" s="149"/>
      <c r="AB54" s="8"/>
      <c r="AC54" s="8"/>
    </row>
    <row r="55" spans="2:29" s="116" customFormat="1" ht="12.6" customHeight="1">
      <c r="B55" s="111"/>
      <c r="C55" s="50"/>
      <c r="D55" s="50"/>
      <c r="E55" s="42"/>
      <c r="F55" s="42"/>
      <c r="G55" s="10"/>
      <c r="H55" s="56"/>
      <c r="I55" s="105"/>
      <c r="J55" s="105"/>
      <c r="K55" s="105"/>
      <c r="L55" s="10"/>
      <c r="M55" s="10"/>
      <c r="N55" s="105"/>
      <c r="O55" s="105"/>
      <c r="P55" s="105"/>
      <c r="Q55" s="115"/>
      <c r="R55" s="115"/>
      <c r="S55" s="117"/>
      <c r="T55" s="117"/>
      <c r="V55" s="5"/>
      <c r="W55" s="5"/>
      <c r="X55" s="5"/>
      <c r="Y55" s="7"/>
      <c r="Z55" s="8"/>
      <c r="AA55" s="8"/>
      <c r="AB55" s="8"/>
      <c r="AC55" s="8"/>
    </row>
    <row r="56" spans="2:29" ht="12.6" customHeight="1">
      <c r="B56" s="9"/>
      <c r="C56" s="42"/>
      <c r="D56" s="42"/>
      <c r="N56" s="10"/>
      <c r="O56" s="10"/>
      <c r="P56" s="10"/>
      <c r="Q56" s="12"/>
      <c r="R56" s="12"/>
      <c r="U56" s="8"/>
      <c r="V56" s="5"/>
      <c r="W56" s="7"/>
      <c r="X56" s="7"/>
      <c r="Y56" s="7"/>
    </row>
    <row r="57" spans="2:29" ht="12.6" customHeight="1">
      <c r="E57" s="132"/>
      <c r="F57" s="132"/>
      <c r="G57" s="104"/>
      <c r="O57" s="7"/>
      <c r="P57" s="7"/>
    </row>
    <row r="58" spans="2:29" ht="12.6" customHeight="1">
      <c r="B58" s="132"/>
      <c r="C58" s="132"/>
      <c r="D58" s="132"/>
      <c r="Q58" s="8"/>
      <c r="R58" s="9"/>
    </row>
    <row r="59" spans="2:29" ht="12.6" customHeight="1">
      <c r="Q59" s="8"/>
      <c r="R59" s="9"/>
    </row>
    <row r="60" spans="2:29" ht="12.6" customHeight="1">
      <c r="H60" s="7"/>
      <c r="I60" s="7"/>
      <c r="J60" s="7"/>
      <c r="K60" s="7"/>
      <c r="L60" s="7"/>
      <c r="M60" s="7"/>
      <c r="Q60" s="8"/>
      <c r="R60" s="9"/>
      <c r="S60" s="12"/>
    </row>
    <row r="61" spans="2:29" s="7" customFormat="1" ht="12.6" customHeight="1">
      <c r="B61" s="8"/>
      <c r="C61" s="8"/>
      <c r="D61" s="8"/>
      <c r="E61" s="8"/>
      <c r="F61" s="8"/>
      <c r="G61" s="8"/>
      <c r="R61" s="5"/>
      <c r="S61" s="6"/>
      <c r="T61" s="6"/>
      <c r="U61" s="6"/>
      <c r="W61" s="8"/>
      <c r="X61" s="8"/>
      <c r="Y61" s="8"/>
      <c r="Z61" s="8"/>
      <c r="AA61" s="8"/>
      <c r="AB61" s="8"/>
      <c r="AC61" s="8"/>
    </row>
    <row r="62" spans="2:29" s="7" customFormat="1" ht="12.6" customHeight="1">
      <c r="B62" s="8"/>
      <c r="C62" s="8"/>
      <c r="D62" s="8"/>
      <c r="E62" s="8"/>
      <c r="F62" s="8"/>
      <c r="G62" s="8"/>
      <c r="R62" s="5"/>
      <c r="S62" s="6"/>
      <c r="T62" s="6"/>
      <c r="U62" s="6"/>
      <c r="W62" s="8"/>
      <c r="X62" s="8"/>
      <c r="Y62" s="8"/>
      <c r="Z62" s="8"/>
      <c r="AA62" s="8"/>
      <c r="AB62" s="8"/>
      <c r="AC62" s="8"/>
    </row>
    <row r="63" spans="2:29" s="7" customFormat="1" ht="12.6" customHeight="1">
      <c r="B63" s="8"/>
      <c r="C63" s="8"/>
      <c r="D63" s="8"/>
      <c r="E63" s="8"/>
      <c r="F63" s="8"/>
      <c r="G63" s="8"/>
      <c r="R63" s="5"/>
      <c r="S63" s="6"/>
      <c r="T63" s="6"/>
      <c r="U63" s="6"/>
      <c r="W63" s="8"/>
      <c r="X63" s="8"/>
      <c r="Y63" s="8"/>
      <c r="Z63" s="8"/>
      <c r="AA63" s="8"/>
      <c r="AB63" s="8"/>
      <c r="AC63" s="8"/>
    </row>
    <row r="64" spans="2:29" s="7" customFormat="1" ht="12.6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R64" s="5"/>
      <c r="S64" s="6"/>
      <c r="T64" s="6"/>
      <c r="U64" s="6"/>
      <c r="W64" s="8"/>
      <c r="X64" s="8"/>
      <c r="Y64" s="8"/>
      <c r="Z64" s="8"/>
      <c r="AA64" s="8"/>
      <c r="AB64" s="8"/>
      <c r="AC64" s="8"/>
    </row>
    <row r="73" spans="22:29">
      <c r="V73" s="8"/>
    </row>
    <row r="74" spans="22:29">
      <c r="V74" s="110"/>
      <c r="W74" s="110"/>
      <c r="X74" s="110"/>
      <c r="Y74" s="110"/>
      <c r="Z74" s="110"/>
      <c r="AA74" s="110"/>
      <c r="AB74" s="110"/>
      <c r="AC74" s="110"/>
    </row>
    <row r="75" spans="22:29">
      <c r="V75" s="116"/>
      <c r="W75" s="116"/>
      <c r="X75" s="116"/>
      <c r="Y75" s="116"/>
      <c r="Z75" s="116"/>
      <c r="AA75" s="116"/>
      <c r="AB75" s="116"/>
      <c r="AC75" s="116"/>
    </row>
    <row r="76" spans="22:29">
      <c r="V76" s="116"/>
      <c r="W76" s="116"/>
      <c r="X76" s="116"/>
      <c r="Y76" s="116"/>
      <c r="Z76" s="116"/>
      <c r="AA76" s="116"/>
      <c r="AB76" s="116"/>
      <c r="AC76" s="116"/>
    </row>
    <row r="77" spans="22:29">
      <c r="V77" s="116"/>
      <c r="W77" s="116"/>
      <c r="X77" s="116"/>
      <c r="Y77" s="116"/>
      <c r="Z77" s="116"/>
      <c r="AA77" s="116"/>
      <c r="AB77" s="116"/>
      <c r="AC77" s="116"/>
    </row>
    <row r="78" spans="22:29">
      <c r="V78" s="116"/>
      <c r="W78" s="116"/>
      <c r="X78" s="116"/>
      <c r="Y78" s="116"/>
      <c r="Z78" s="116"/>
      <c r="AA78" s="116"/>
      <c r="AB78" s="116"/>
      <c r="AC78" s="116"/>
    </row>
    <row r="79" spans="22:29">
      <c r="V79" s="116"/>
      <c r="W79" s="116"/>
      <c r="X79" s="116"/>
      <c r="Y79" s="116"/>
      <c r="Z79" s="116"/>
      <c r="AA79" s="116"/>
      <c r="AB79" s="116"/>
      <c r="AC79" s="116"/>
    </row>
    <row r="80" spans="22:29">
      <c r="V80" s="116"/>
      <c r="W80" s="116"/>
      <c r="X80" s="116"/>
      <c r="Y80" s="116"/>
      <c r="Z80" s="116"/>
      <c r="AA80" s="116"/>
      <c r="AB80" s="116"/>
      <c r="AC80" s="116"/>
    </row>
    <row r="81" spans="22:29">
      <c r="V81" s="116"/>
      <c r="W81" s="116"/>
      <c r="X81" s="116"/>
      <c r="Y81" s="116"/>
      <c r="Z81" s="116"/>
      <c r="AA81" s="116"/>
      <c r="AB81" s="116"/>
      <c r="AC81" s="116"/>
    </row>
    <row r="82" spans="22:29">
      <c r="V82" s="8"/>
    </row>
    <row r="83" spans="22:29">
      <c r="V83" s="8"/>
    </row>
    <row r="84" spans="22:29">
      <c r="V84" s="8"/>
    </row>
    <row r="85" spans="22:29">
      <c r="V85" s="8"/>
    </row>
    <row r="86" spans="22:29">
      <c r="V86" s="8"/>
    </row>
    <row r="87" spans="22:29">
      <c r="W87" s="7"/>
      <c r="X87" s="7"/>
      <c r="Y87" s="7"/>
      <c r="Z87" s="7"/>
      <c r="AA87" s="7"/>
      <c r="AB87" s="7"/>
      <c r="AC87" s="7"/>
    </row>
    <row r="88" spans="22:29">
      <c r="W88" s="7"/>
      <c r="X88" s="7"/>
      <c r="Y88" s="7"/>
      <c r="Z88" s="7"/>
      <c r="AA88" s="7"/>
      <c r="AB88" s="7"/>
      <c r="AC88" s="7"/>
    </row>
    <row r="89" spans="22:29">
      <c r="W89" s="7"/>
      <c r="X89" s="7"/>
      <c r="Y89" s="7"/>
      <c r="Z89" s="7"/>
      <c r="AA89" s="7"/>
      <c r="AB89" s="7"/>
      <c r="AC89" s="7"/>
    </row>
    <row r="90" spans="22:29">
      <c r="W90" s="7"/>
      <c r="X90" s="7"/>
      <c r="Y90" s="7"/>
      <c r="Z90" s="7"/>
      <c r="AA90" s="7"/>
      <c r="AB90" s="7"/>
      <c r="AC90" s="7"/>
    </row>
  </sheetData>
  <mergeCells count="106">
    <mergeCell ref="B1:P1"/>
    <mergeCell ref="B2:P2"/>
    <mergeCell ref="B5:B8"/>
    <mergeCell ref="C5:C8"/>
    <mergeCell ref="D5:D8"/>
    <mergeCell ref="E5:E8"/>
    <mergeCell ref="F5:I5"/>
    <mergeCell ref="J5:J8"/>
    <mergeCell ref="K5:N5"/>
    <mergeCell ref="O5:P5"/>
    <mergeCell ref="O31:P31"/>
    <mergeCell ref="S31:U31"/>
    <mergeCell ref="D32:J32"/>
    <mergeCell ref="K32:L32"/>
    <mergeCell ref="M32:N32"/>
    <mergeCell ref="O32:P32"/>
    <mergeCell ref="S8:U8"/>
    <mergeCell ref="B9:P9"/>
    <mergeCell ref="B23:P23"/>
    <mergeCell ref="B29:D29"/>
    <mergeCell ref="J29:J30"/>
    <mergeCell ref="B30:C34"/>
    <mergeCell ref="D30:D31"/>
    <mergeCell ref="E30:E31"/>
    <mergeCell ref="K31:L31"/>
    <mergeCell ref="M31:N31"/>
    <mergeCell ref="F6:F8"/>
    <mergeCell ref="G6:G8"/>
    <mergeCell ref="H6:H8"/>
    <mergeCell ref="I6:I8"/>
    <mergeCell ref="K6:P6"/>
    <mergeCell ref="K7:L7"/>
    <mergeCell ref="M7:N7"/>
    <mergeCell ref="O7:P7"/>
    <mergeCell ref="D33:J33"/>
    <mergeCell ref="K33:L33"/>
    <mergeCell ref="M33:N33"/>
    <mergeCell ref="O33:P33"/>
    <mergeCell ref="S33:AA33"/>
    <mergeCell ref="D34:J34"/>
    <mergeCell ref="K34:L34"/>
    <mergeCell ref="M34:N34"/>
    <mergeCell ref="O34:P34"/>
    <mergeCell ref="S34:AA34"/>
    <mergeCell ref="B41:D41"/>
    <mergeCell ref="J41:J42"/>
    <mergeCell ref="W41:AA41"/>
    <mergeCell ref="B42:C46"/>
    <mergeCell ref="D42:D43"/>
    <mergeCell ref="B35:P35"/>
    <mergeCell ref="T35:V35"/>
    <mergeCell ref="W35:AA35"/>
    <mergeCell ref="S36:S37"/>
    <mergeCell ref="T36:V37"/>
    <mergeCell ref="W36:AA36"/>
    <mergeCell ref="W37:AA37"/>
    <mergeCell ref="S42:S43"/>
    <mergeCell ref="T42:V43"/>
    <mergeCell ref="W42:AA42"/>
    <mergeCell ref="K43:L43"/>
    <mergeCell ref="M43:N43"/>
    <mergeCell ref="O43:P43"/>
    <mergeCell ref="W43:AA43"/>
    <mergeCell ref="S38:S41"/>
    <mergeCell ref="T38:V41"/>
    <mergeCell ref="W38:AA38"/>
    <mergeCell ref="W39:AA39"/>
    <mergeCell ref="W40:AA40"/>
    <mergeCell ref="D44:J44"/>
    <mergeCell ref="K44:L44"/>
    <mergeCell ref="M44:N44"/>
    <mergeCell ref="O44:P44"/>
    <mergeCell ref="D45:J45"/>
    <mergeCell ref="K45:L45"/>
    <mergeCell ref="M45:N45"/>
    <mergeCell ref="O45:P45"/>
    <mergeCell ref="E42:E43"/>
    <mergeCell ref="B47:E47"/>
    <mergeCell ref="I47:Q47"/>
    <mergeCell ref="S47:S48"/>
    <mergeCell ref="T47:V48"/>
    <mergeCell ref="W47:AA47"/>
    <mergeCell ref="D48:M48"/>
    <mergeCell ref="W48:AA48"/>
    <mergeCell ref="S45:AA45"/>
    <mergeCell ref="D46:J46"/>
    <mergeCell ref="K46:L46"/>
    <mergeCell ref="M46:N46"/>
    <mergeCell ref="O46:P46"/>
    <mergeCell ref="T46:V46"/>
    <mergeCell ref="W46:AA46"/>
    <mergeCell ref="F52:M52"/>
    <mergeCell ref="S53:S54"/>
    <mergeCell ref="T53:V54"/>
    <mergeCell ref="W53:AA53"/>
    <mergeCell ref="F53:M53"/>
    <mergeCell ref="W54:AA54"/>
    <mergeCell ref="F49:M49"/>
    <mergeCell ref="S49:S52"/>
    <mergeCell ref="T49:V52"/>
    <mergeCell ref="W49:AA49"/>
    <mergeCell ref="W50:AA50"/>
    <mergeCell ref="F50:M50"/>
    <mergeCell ref="W51:AA51"/>
    <mergeCell ref="F51:M51"/>
    <mergeCell ref="W52:AA52"/>
  </mergeCells>
  <pageMargins left="0.25" right="0.25" top="0.75" bottom="0.75" header="0.3" footer="0.3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ebn</cp:lastModifiedBy>
  <cp:lastPrinted>2019-10-09T08:23:56Z</cp:lastPrinted>
  <dcterms:created xsi:type="dcterms:W3CDTF">2017-06-29T13:23:11Z</dcterms:created>
  <dcterms:modified xsi:type="dcterms:W3CDTF">2019-10-09T08:25:36Z</dcterms:modified>
</cp:coreProperties>
</file>